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60" yWindow="0" windowWidth="25980" windowHeight="23460" activeTab="1"/>
  </bookViews>
  <sheets>
    <sheet name="VELOCITY R1-R2" sheetId="1" r:id="rId1"/>
    <sheet name="QA VELOCITY S-R1" sheetId="2" r:id="rId2"/>
    <sheet name="R1-R2 TABLE" sheetId="3" r:id="rId3"/>
    <sheet name="RR1" sheetId="4" r:id="rId4"/>
    <sheet name="SR1" sheetId="5" r:id="rId5"/>
    <sheet name="DOWN" sheetId="6" r:id="rId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<sst xmlns="http://schemas.openxmlformats.org/spreadsheetml/2006/main" count="415" uniqueCount="250">
  <si>
    <t>data</t>
  </si>
  <si>
    <t>set</t>
  </si>
  <si>
    <t>=</t>
  </si>
  <si>
    <t>meters,</t>
  </si>
  <si>
    <t>feet</t>
  </si>
  <si>
    <t>Depth,</t>
  </si>
  <si>
    <t>FileName,</t>
  </si>
  <si>
    <t>Far-Hn,</t>
  </si>
  <si>
    <t>Far-Hr,</t>
  </si>
  <si>
    <t>Far-V,</t>
  </si>
  <si>
    <t>Near-Hn,</t>
  </si>
  <si>
    <t>Near-Hr,</t>
  </si>
  <si>
    <t>Near-V,</t>
  </si>
  <si>
    <t>Vs,</t>
  </si>
  <si>
    <t>Vp</t>
  </si>
  <si>
    <t>Delay (ms):</t>
  </si>
  <si>
    <t>S-R1 separation (m):</t>
  </si>
  <si>
    <t>Corrected</t>
  </si>
  <si>
    <t>S-R1</t>
  </si>
  <si>
    <t>Offset(ms)</t>
  </si>
  <si>
    <t>Depth(m)</t>
  </si>
  <si>
    <t>Near-Hn (ms)</t>
  </si>
  <si>
    <t>Near-V (ms)</t>
  </si>
  <si>
    <t>Hn (ms)</t>
  </si>
  <si>
    <t>V (ms)</t>
  </si>
  <si>
    <t>Depth (m)</t>
  </si>
  <si>
    <t>V-Sh (m/sec)</t>
  </si>
  <si>
    <t>V-p (m/sec)</t>
  </si>
  <si>
    <t>Depth (ft)</t>
  </si>
  <si>
    <t>V-Sh (ft/sec)</t>
  </si>
  <si>
    <t>V-p (ft/sec)</t>
  </si>
  <si>
    <t>DEPTH</t>
  </si>
  <si>
    <t>(M)</t>
  </si>
  <si>
    <t>Vs</t>
  </si>
  <si>
    <t>(M/SEC)</t>
  </si>
  <si>
    <t>(FT)</t>
  </si>
  <si>
    <t>(FT/SEC)</t>
  </si>
  <si>
    <t>Depth(ft)</t>
  </si>
  <si>
    <t>Vs(ft/sec)</t>
  </si>
  <si>
    <t>Vp(ft/sec)</t>
  </si>
  <si>
    <t>SUSPE118.ORG</t>
  </si>
  <si>
    <t>SUSPE117.ORG</t>
  </si>
  <si>
    <t>SUSPE116.ORG</t>
  </si>
  <si>
    <t>SUSPE115.ORG</t>
  </si>
  <si>
    <t>SUSPE112.ORG</t>
  </si>
  <si>
    <t>SUSPE110.ORG</t>
  </si>
  <si>
    <t>SUSPE109.ORG</t>
  </si>
  <si>
    <t>SUSPE107.ORG</t>
  </si>
  <si>
    <t>SUSPE106.ORG</t>
  </si>
  <si>
    <t>SUSPE105.ORG</t>
  </si>
  <si>
    <t>SUSPE120.ORG</t>
  </si>
  <si>
    <t>SUSPE122.ORG</t>
  </si>
  <si>
    <t>SUSPE123.ORG</t>
  </si>
  <si>
    <t>SUSPE124.ORG</t>
  </si>
  <si>
    <t>SUSPE126.ORG</t>
  </si>
  <si>
    <t>SUSPE127.ORG</t>
  </si>
  <si>
    <t>SUSPE129.ORG</t>
  </si>
  <si>
    <t>SUSPE130.ORG</t>
  </si>
  <si>
    <t>SUSPE131.ORG</t>
  </si>
  <si>
    <t>SUSPE132.ORG</t>
  </si>
  <si>
    <t>SUSPE133.ORG</t>
  </si>
  <si>
    <t>SUSPE135.ORG</t>
  </si>
  <si>
    <t>SUSPE136.ORG</t>
  </si>
  <si>
    <t>SUSPE137.ORG</t>
  </si>
  <si>
    <t>SUSPE138.ORG</t>
  </si>
  <si>
    <t>SUSPE139.ORG</t>
  </si>
  <si>
    <t>SUSPE140.ORG</t>
  </si>
  <si>
    <t>SUSPE141.ORG</t>
  </si>
  <si>
    <t>SUSPE142.ORG</t>
  </si>
  <si>
    <t>SUSPE143.ORG</t>
  </si>
  <si>
    <t>SUSPE144.ORG</t>
  </si>
  <si>
    <t>SUSPE145.ORG</t>
  </si>
  <si>
    <t>SUSPE146.ORG</t>
  </si>
  <si>
    <t>SUSPE147.ORG</t>
  </si>
  <si>
    <t>SUSPE148.ORG</t>
  </si>
  <si>
    <t>SUSPE149.ORG</t>
  </si>
  <si>
    <t>SUSPE150.ORG</t>
  </si>
  <si>
    <t>SUSPE151.ORG</t>
  </si>
  <si>
    <t>SUSPE152.ORG</t>
  </si>
  <si>
    <t>SUSPE153.ORG</t>
  </si>
  <si>
    <t>SUSPE154.ORG</t>
  </si>
  <si>
    <t>SUSPE155.ORG</t>
  </si>
  <si>
    <t>SUSPE156.ORG</t>
  </si>
  <si>
    <t>SUSPE157.ORG</t>
  </si>
  <si>
    <t>SUSPE158.ORG</t>
  </si>
  <si>
    <t>SUSPE159.ORG</t>
  </si>
  <si>
    <t>SUSPE160.ORG</t>
  </si>
  <si>
    <t>SUSPE161.ORG</t>
  </si>
  <si>
    <t>SUSPE162.ORG</t>
  </si>
  <si>
    <t>SUSPE163.ORG</t>
  </si>
  <si>
    <t>SUSPE164.ORG</t>
  </si>
  <si>
    <t>SUSPE165.ORG</t>
  </si>
  <si>
    <t>SUSPE166.ORG</t>
  </si>
  <si>
    <t>KAJIMA BORREGO SPRINGS</t>
  </si>
  <si>
    <t>KAJIMA</t>
  </si>
  <si>
    <t/>
  </si>
  <si>
    <t>460'&amp; 769' HOLES, DATA COMBINED</t>
  </si>
  <si>
    <t>10/30/92 &amp; 11/13/92</t>
  </si>
  <si>
    <t>Depth</t>
  </si>
  <si>
    <t>FileName</t>
  </si>
  <si>
    <t>SUSPE171.ORG</t>
  </si>
  <si>
    <t>SUSPE170.ORG</t>
  </si>
  <si>
    <t>SUSPE169.ORG</t>
  </si>
  <si>
    <t>SUSPE167.ORG</t>
  </si>
  <si>
    <t>SUSPE134.ORG</t>
  </si>
  <si>
    <t>SUSPE128.ORG</t>
  </si>
  <si>
    <t>SUSPE125.ORG</t>
  </si>
  <si>
    <t>SUSPE121.ORG</t>
  </si>
  <si>
    <t>SUSPE119.ORG</t>
  </si>
  <si>
    <t>SUSPE114.ORG</t>
  </si>
  <si>
    <t>SUSPE113.ORG</t>
  </si>
  <si>
    <t>SUSPE111.ORG</t>
  </si>
  <si>
    <t>SUSPE108.ORG</t>
  </si>
  <si>
    <t>SUSPE104.ORG</t>
  </si>
  <si>
    <t>SUSPE323.ORG</t>
  </si>
  <si>
    <t>SUSPE324.ORG</t>
  </si>
  <si>
    <t>SUSPE325.ORG</t>
  </si>
  <si>
    <t>SUSPE326.ORG</t>
  </si>
  <si>
    <t>SUSPE327.ORG</t>
  </si>
  <si>
    <t>SUSPE328.ORG</t>
  </si>
  <si>
    <t>SUSPE329.ORG</t>
  </si>
  <si>
    <t>SUSPE330.ORG</t>
  </si>
  <si>
    <t>SUSPE331.ORG</t>
  </si>
  <si>
    <t>SUSPE332.ORG</t>
  </si>
  <si>
    <t>SUSPE333.ORG</t>
  </si>
  <si>
    <t>SUSPE334.ORG</t>
  </si>
  <si>
    <t>SUSPE335.ORG</t>
  </si>
  <si>
    <t>SUSPE336.ORG</t>
  </si>
  <si>
    <t>SUSPE337.ORG</t>
  </si>
  <si>
    <t>SUSPE338.ORG</t>
  </si>
  <si>
    <t>SUSPE339.ORG</t>
  </si>
  <si>
    <t>SUSPE340.ORG</t>
  </si>
  <si>
    <t>SUSPE341.ORG</t>
  </si>
  <si>
    <t>SUSPE342.ORG</t>
  </si>
  <si>
    <t>SUSPE343.ORG</t>
  </si>
  <si>
    <t>SUSPE344.ORG</t>
  </si>
  <si>
    <t>SUSPE345.ORG</t>
  </si>
  <si>
    <t>SUSPE346.ORG</t>
  </si>
  <si>
    <t>SUSPE347.ORG</t>
  </si>
  <si>
    <t>SUSPE348.ORG</t>
  </si>
  <si>
    <t>SUSPE349.ORG</t>
  </si>
  <si>
    <t>SUSPE350.ORG</t>
  </si>
  <si>
    <t>SUSPE351.ORG</t>
  </si>
  <si>
    <t>SUSPE352.ORG</t>
  </si>
  <si>
    <t>SUSPE353.ORG</t>
  </si>
  <si>
    <t>SUSPE354.ORG</t>
  </si>
  <si>
    <t>SUSPE355.ORG</t>
  </si>
  <si>
    <t>SUSPE356.ORG</t>
  </si>
  <si>
    <t>SUSPE357.ORG</t>
  </si>
  <si>
    <t>SUSPE358.ORG</t>
  </si>
  <si>
    <t>SUSPE359.ORG</t>
  </si>
  <si>
    <t>SUSPE360.ORG</t>
  </si>
  <si>
    <t>SUSPE361.ORG</t>
  </si>
  <si>
    <t>SUSPE362.ORG</t>
  </si>
  <si>
    <t>SUSPE363.ORG</t>
  </si>
  <si>
    <t>SUSPE364.ORG</t>
  </si>
  <si>
    <t>SUSPE365.ORG</t>
  </si>
  <si>
    <t>SUSPE366.ORG</t>
  </si>
  <si>
    <t>SUSPE367.ORG</t>
  </si>
  <si>
    <t>SUSPE368.ORG</t>
  </si>
  <si>
    <t>SUSPE369.ORG</t>
  </si>
  <si>
    <t>SUSPE370.ORG</t>
  </si>
  <si>
    <t>SUSPE371.ORG</t>
  </si>
  <si>
    <t>SUSPE372.ORG</t>
  </si>
  <si>
    <t>SUSPE373.ORG</t>
  </si>
  <si>
    <t>SUSPE374.ORG</t>
  </si>
  <si>
    <t>SUSPE381.ORG</t>
  </si>
  <si>
    <t>SUSPE377.ORG</t>
  </si>
  <si>
    <t>SUSPE380.ORG</t>
  </si>
  <si>
    <t>Far-Hn</t>
  </si>
  <si>
    <t>Far-Hr</t>
  </si>
  <si>
    <t>Far-V</t>
  </si>
  <si>
    <t>Near-Hn</t>
  </si>
  <si>
    <t>Near-Hr</t>
  </si>
  <si>
    <t>Near-V</t>
  </si>
  <si>
    <t>Data inserted from BORRPS.WQ1, .sps file not available 12/26/03, RAS</t>
  </si>
  <si>
    <t>KAJIMA BORREGO SPRINGS EARTHQUAKE OBSERVATORY</t>
  </si>
  <si>
    <t>1, 140M</t>
  </si>
  <si>
    <t>8 NOVEMBER, 1992</t>
  </si>
  <si>
    <t>DOWNHOLE SURVEY</t>
  </si>
  <si>
    <t>SUSPE592.ORG</t>
  </si>
  <si>
    <t>SUSPE593.ORG</t>
  </si>
  <si>
    <t>SUSPE594.ORG</t>
  </si>
  <si>
    <t>SUSPE595.ORG</t>
  </si>
  <si>
    <t>SUSPE596.ORG</t>
  </si>
  <si>
    <t>SUSPE597.ORG</t>
  </si>
  <si>
    <t>SUSPE598.ORG</t>
  </si>
  <si>
    <t>SUSPE599.ORG</t>
  </si>
  <si>
    <t>SUSPE600.ORG</t>
  </si>
  <si>
    <t>SUSPE591.ORG</t>
  </si>
  <si>
    <t>SUSPE601.ORG</t>
  </si>
  <si>
    <t>SUSPE602.ORG</t>
  </si>
  <si>
    <t>SUSPE603.ORG</t>
  </si>
  <si>
    <t>SUSPE604.ORG</t>
  </si>
  <si>
    <t>SUSPE605.ORG</t>
  </si>
  <si>
    <t>SUSPE606.ORG</t>
  </si>
  <si>
    <t>SUSPE607.ORG</t>
  </si>
  <si>
    <t>SUSPE608.ORG</t>
  </si>
  <si>
    <t>SUSPE609.ORG</t>
  </si>
  <si>
    <t>SUSPE582.ORG</t>
  </si>
  <si>
    <t>SUSPE610.ORG</t>
  </si>
  <si>
    <t>SUSPE611.ORG</t>
  </si>
  <si>
    <t>SUSPE612.ORG</t>
  </si>
  <si>
    <t>SUSPE613.ORG</t>
  </si>
  <si>
    <t>SUSPE614.ORG</t>
  </si>
  <si>
    <t>SUSPE615.ORG</t>
  </si>
  <si>
    <t>SUSPE616.ORG</t>
  </si>
  <si>
    <t>SUSPE617.ORG</t>
  </si>
  <si>
    <t>SUSPE576.ORG</t>
  </si>
  <si>
    <t>SUSPE575.ORG</t>
  </si>
  <si>
    <t>SUSPE577.ORG</t>
  </si>
  <si>
    <t>SUSPE578.ORG</t>
  </si>
  <si>
    <t>SUSPE579.ORG</t>
  </si>
  <si>
    <t>SUSPE580.ORG</t>
  </si>
  <si>
    <t>SUSPE581.ORG</t>
  </si>
  <si>
    <t>SUSPE538.ORG</t>
  </si>
  <si>
    <t>SUSPE539.ORG</t>
  </si>
  <si>
    <t>SUSPE541.ORG</t>
  </si>
  <si>
    <t>SUSPE542.ORG</t>
  </si>
  <si>
    <t>SUSPE543.ORG</t>
  </si>
  <si>
    <t>SUSPE544.ORG</t>
  </si>
  <si>
    <t>SUSPE545.ORG</t>
  </si>
  <si>
    <t>SUSPE546.ORG</t>
  </si>
  <si>
    <t>SUSPE547.ORG</t>
  </si>
  <si>
    <t>SUSPE548.ORG</t>
  </si>
  <si>
    <t>SUSPE549.ORG</t>
  </si>
  <si>
    <t>SUSPE550.ORG</t>
  </si>
  <si>
    <t>SUSPE551.ORG</t>
  </si>
  <si>
    <t>SUSPE552.ORG</t>
  </si>
  <si>
    <t>SUSPE553.ORG</t>
  </si>
  <si>
    <t>SUSPE554.ORG</t>
  </si>
  <si>
    <t>SUSPE555.ORG</t>
  </si>
  <si>
    <t>SUSPE556.ORG</t>
  </si>
  <si>
    <t>SUSPE557.ORG</t>
  </si>
  <si>
    <t>SUSPE558.ORG</t>
  </si>
  <si>
    <t xml:space="preserve">  ! Note (1)</t>
  </si>
  <si>
    <t xml:space="preserve">Borehole to P </t>
  </si>
  <si>
    <t>Borehole to plank</t>
  </si>
  <si>
    <t>S Travel</t>
  </si>
  <si>
    <t>Correction</t>
  </si>
  <si>
    <t xml:space="preserve">P Travel </t>
  </si>
  <si>
    <t>S travel</t>
  </si>
  <si>
    <t>P travel</t>
  </si>
  <si>
    <t>Avg S</t>
  </si>
  <si>
    <t>to depth</t>
  </si>
  <si>
    <t>Avg P</t>
  </si>
  <si>
    <t>Interval Vs</t>
  </si>
  <si>
    <t>Interval Vp</t>
  </si>
  <si>
    <t>Interval</t>
  </si>
  <si>
    <t>Midpoint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</si>
</sst>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"/>
    <numFmt numFmtId="166" formatCode="0.0_)"/>
    <numFmt numFmtId="167" formatCode="0.000_)"/>
  </numFmts>
  <fonts count="43">
    <font>
      <sz val="10"/>
      <name val="Arial"/>
      <family val="0"/>
    </font>
    <font>
      <sz val="10"/>
      <name val="Courier"/>
      <family val="0"/>
    </font>
    <font>
      <sz val="12"/>
      <name val="Courier"/>
      <family val="0"/>
    </font>
    <font>
      <sz val="12"/>
      <color indexed="8"/>
      <name val="Courie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21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sz val="7.3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0" fontId="1" fillId="0" borderId="0" xfId="56" applyProtection="1">
      <alignment/>
      <protection/>
    </xf>
    <xf numFmtId="0" fontId="1" fillId="0" borderId="0" xfId="56">
      <alignment/>
      <protection/>
    </xf>
    <xf numFmtId="0" fontId="2" fillId="0" borderId="0" xfId="57">
      <alignment/>
      <protection/>
    </xf>
    <xf numFmtId="0" fontId="2" fillId="0" borderId="0" xfId="57" applyAlignment="1" applyProtection="1">
      <alignment horizontal="left"/>
      <protection/>
    </xf>
    <xf numFmtId="0" fontId="2" fillId="0" borderId="0" xfId="57" applyProtection="1">
      <alignment/>
      <protection/>
    </xf>
    <xf numFmtId="0" fontId="2" fillId="0" borderId="0" xfId="57" applyFont="1">
      <alignment/>
      <protection/>
    </xf>
    <xf numFmtId="0" fontId="2" fillId="0" borderId="0" xfId="55">
      <alignment/>
      <protection/>
    </xf>
    <xf numFmtId="0" fontId="2" fillId="0" borderId="0" xfId="55" applyAlignment="1" applyProtection="1">
      <alignment horizontal="left"/>
      <protection/>
    </xf>
    <xf numFmtId="0" fontId="2" fillId="0" borderId="0" xfId="55" applyProtection="1">
      <alignment/>
      <protection/>
    </xf>
    <xf numFmtId="0" fontId="3" fillId="0" borderId="0" xfId="55" applyFont="1" applyFill="1" applyAlignment="1" applyProtection="1">
      <alignment horizontal="center"/>
      <protection/>
    </xf>
    <xf numFmtId="167" fontId="2" fillId="0" borderId="0" xfId="55" applyNumberFormat="1" applyProtection="1">
      <alignment/>
      <protection/>
    </xf>
    <xf numFmtId="165" fontId="2" fillId="0" borderId="0" xfId="55" applyNumberFormat="1" applyProtection="1">
      <alignment/>
      <protection/>
    </xf>
    <xf numFmtId="166" fontId="2" fillId="0" borderId="0" xfId="55" applyNumberForma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OWN" xfId="55"/>
    <cellStyle name="Normal_RR1" xfId="56"/>
    <cellStyle name="Normal_RR1_1" xfId="57"/>
    <cellStyle name="Normal_RR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KAJIMA BORREGO MAIN STATION</a:t>
            </a:r>
          </a:p>
        </c:rich>
      </c:tx>
      <c:layout>
        <c:manualLayout>
          <c:xMode val="factor"/>
          <c:yMode val="factor"/>
          <c:x val="-0.01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62"/>
          <c:w val="0.90125"/>
          <c:h val="0.901"/>
        </c:manualLayout>
      </c:layout>
      <c:scatterChart>
        <c:scatterStyle val="lineMarker"/>
        <c:varyColors val="0"/>
        <c:ser>
          <c:idx val="3"/>
          <c:order val="1"/>
          <c:tx>
            <c:v>R1-R2 Vs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RR1!$J$14:$J$435</c:f>
              <c:numCache>
                <c:ptCount val="422"/>
                <c:pt idx="0">
                  <c:v>300.752</c:v>
                </c:pt>
                <c:pt idx="1">
                  <c:v>294.118</c:v>
                </c:pt>
                <c:pt idx="3">
                  <c:v>291.971</c:v>
                </c:pt>
                <c:pt idx="4">
                  <c:v>303.03</c:v>
                </c:pt>
                <c:pt idx="5">
                  <c:v>350.877</c:v>
                </c:pt>
                <c:pt idx="6">
                  <c:v>384.615</c:v>
                </c:pt>
                <c:pt idx="7">
                  <c:v>396.04</c:v>
                </c:pt>
                <c:pt idx="8">
                  <c:v>373.832</c:v>
                </c:pt>
                <c:pt idx="9">
                  <c:v>400</c:v>
                </c:pt>
                <c:pt idx="10">
                  <c:v>392.157</c:v>
                </c:pt>
                <c:pt idx="11">
                  <c:v>425.532</c:v>
                </c:pt>
                <c:pt idx="12">
                  <c:v>432.9</c:v>
                </c:pt>
                <c:pt idx="13">
                  <c:v>425.532</c:v>
                </c:pt>
                <c:pt idx="14">
                  <c:v>471.698</c:v>
                </c:pt>
                <c:pt idx="15">
                  <c:v>515.464</c:v>
                </c:pt>
                <c:pt idx="16">
                  <c:v>520.833</c:v>
                </c:pt>
                <c:pt idx="17">
                  <c:v>546.448</c:v>
                </c:pt>
                <c:pt idx="18">
                  <c:v>552.486</c:v>
                </c:pt>
                <c:pt idx="19">
                  <c:v>531.915</c:v>
                </c:pt>
                <c:pt idx="20">
                  <c:v>609.756</c:v>
                </c:pt>
                <c:pt idx="21">
                  <c:v>552.486</c:v>
                </c:pt>
                <c:pt idx="22">
                  <c:v>595.238</c:v>
                </c:pt>
                <c:pt idx="23">
                  <c:v>510.204</c:v>
                </c:pt>
                <c:pt idx="24">
                  <c:v>529.1</c:v>
                </c:pt>
                <c:pt idx="25">
                  <c:v>497.513</c:v>
                </c:pt>
                <c:pt idx="26">
                  <c:v>467.29</c:v>
                </c:pt>
                <c:pt idx="27">
                  <c:v>465.116</c:v>
                </c:pt>
                <c:pt idx="28">
                  <c:v>495.049</c:v>
                </c:pt>
                <c:pt idx="29">
                  <c:v>609.756</c:v>
                </c:pt>
                <c:pt idx="30">
                  <c:v>485.437</c:v>
                </c:pt>
                <c:pt idx="31">
                  <c:v>510.204</c:v>
                </c:pt>
                <c:pt idx="32">
                  <c:v>537.634</c:v>
                </c:pt>
                <c:pt idx="33">
                  <c:v>505.051</c:v>
                </c:pt>
                <c:pt idx="34">
                  <c:v>487.805</c:v>
                </c:pt>
                <c:pt idx="35">
                  <c:v>505.051</c:v>
                </c:pt>
                <c:pt idx="36">
                  <c:v>609.756</c:v>
                </c:pt>
                <c:pt idx="37">
                  <c:v>621.118</c:v>
                </c:pt>
                <c:pt idx="38">
                  <c:v>609.756</c:v>
                </c:pt>
                <c:pt idx="39">
                  <c:v>555.556</c:v>
                </c:pt>
                <c:pt idx="40">
                  <c:v>617.284</c:v>
                </c:pt>
                <c:pt idx="41">
                  <c:v>657.895</c:v>
                </c:pt>
                <c:pt idx="42">
                  <c:v>636.943</c:v>
                </c:pt>
                <c:pt idx="43">
                  <c:v>621.118</c:v>
                </c:pt>
                <c:pt idx="44">
                  <c:v>609.756</c:v>
                </c:pt>
                <c:pt idx="45">
                  <c:v>598.802</c:v>
                </c:pt>
                <c:pt idx="46">
                  <c:v>675.676</c:v>
                </c:pt>
                <c:pt idx="47">
                  <c:v>617.284</c:v>
                </c:pt>
                <c:pt idx="48">
                  <c:v>657.895</c:v>
                </c:pt>
                <c:pt idx="49">
                  <c:v>632.911</c:v>
                </c:pt>
                <c:pt idx="50">
                  <c:v>621.118</c:v>
                </c:pt>
                <c:pt idx="51">
                  <c:v>613.497</c:v>
                </c:pt>
                <c:pt idx="52">
                  <c:v>598.802</c:v>
                </c:pt>
                <c:pt idx="53">
                  <c:v>641.026</c:v>
                </c:pt>
                <c:pt idx="54">
                  <c:v>606.061</c:v>
                </c:pt>
                <c:pt idx="55">
                  <c:v>636.943</c:v>
                </c:pt>
                <c:pt idx="56">
                  <c:v>632.911</c:v>
                </c:pt>
                <c:pt idx="57">
                  <c:v>694.445</c:v>
                </c:pt>
                <c:pt idx="58">
                  <c:v>657.895</c:v>
                </c:pt>
                <c:pt idx="59">
                  <c:v>645.161</c:v>
                </c:pt>
                <c:pt idx="60">
                  <c:v>675.676</c:v>
                </c:pt>
                <c:pt idx="61">
                  <c:v>1136.364</c:v>
                </c:pt>
                <c:pt idx="62">
                  <c:v>740.741</c:v>
                </c:pt>
                <c:pt idx="63">
                  <c:v>704.225</c:v>
                </c:pt>
                <c:pt idx="64">
                  <c:v>714.287</c:v>
                </c:pt>
                <c:pt idx="65">
                  <c:v>735.294</c:v>
                </c:pt>
                <c:pt idx="66">
                  <c:v>735.295</c:v>
                </c:pt>
                <c:pt idx="67">
                  <c:v>724.638</c:v>
                </c:pt>
                <c:pt idx="68">
                  <c:v>724.638</c:v>
                </c:pt>
                <c:pt idx="69">
                  <c:v>699.301</c:v>
                </c:pt>
                <c:pt idx="70">
                  <c:v>606.061</c:v>
                </c:pt>
                <c:pt idx="71">
                  <c:v>595.238</c:v>
                </c:pt>
                <c:pt idx="72">
                  <c:v>613.497</c:v>
                </c:pt>
                <c:pt idx="73">
                  <c:v>602.41</c:v>
                </c:pt>
                <c:pt idx="74">
                  <c:v>584.795</c:v>
                </c:pt>
                <c:pt idx="75">
                  <c:v>588.235</c:v>
                </c:pt>
                <c:pt idx="76">
                  <c:v>621.118</c:v>
                </c:pt>
                <c:pt idx="77">
                  <c:v>621.118</c:v>
                </c:pt>
                <c:pt idx="78">
                  <c:v>617.284</c:v>
                </c:pt>
                <c:pt idx="79">
                  <c:v>632.911</c:v>
                </c:pt>
                <c:pt idx="80">
                  <c:v>613.497</c:v>
                </c:pt>
                <c:pt idx="81">
                  <c:v>632.911</c:v>
                </c:pt>
                <c:pt idx="82">
                  <c:v>632.911</c:v>
                </c:pt>
                <c:pt idx="83">
                  <c:v>628.931</c:v>
                </c:pt>
                <c:pt idx="84">
                  <c:v>625</c:v>
                </c:pt>
                <c:pt idx="85">
                  <c:v>666.667</c:v>
                </c:pt>
                <c:pt idx="86">
                  <c:v>694.444</c:v>
                </c:pt>
                <c:pt idx="87">
                  <c:v>1041.667</c:v>
                </c:pt>
                <c:pt idx="88">
                  <c:v>763.359</c:v>
                </c:pt>
                <c:pt idx="89">
                  <c:v>884.956</c:v>
                </c:pt>
                <c:pt idx="90">
                  <c:v>675.676</c:v>
                </c:pt>
                <c:pt idx="91">
                  <c:v>694.444</c:v>
                </c:pt>
                <c:pt idx="92">
                  <c:v>666.667</c:v>
                </c:pt>
                <c:pt idx="93">
                  <c:v>699.301</c:v>
                </c:pt>
                <c:pt idx="94">
                  <c:v>694.444</c:v>
                </c:pt>
                <c:pt idx="95">
                  <c:v>714.286</c:v>
                </c:pt>
                <c:pt idx="96">
                  <c:v>662.252</c:v>
                </c:pt>
                <c:pt idx="97">
                  <c:v>714.285</c:v>
                </c:pt>
                <c:pt idx="98">
                  <c:v>714.286</c:v>
                </c:pt>
                <c:pt idx="99">
                  <c:v>694.445</c:v>
                </c:pt>
                <c:pt idx="100">
                  <c:v>724.638</c:v>
                </c:pt>
                <c:pt idx="101">
                  <c:v>833.333</c:v>
                </c:pt>
                <c:pt idx="102">
                  <c:v>819.672</c:v>
                </c:pt>
                <c:pt idx="103">
                  <c:v>980.392</c:v>
                </c:pt>
                <c:pt idx="104">
                  <c:v>763.359</c:v>
                </c:pt>
                <c:pt idx="105">
                  <c:v>775.194</c:v>
                </c:pt>
                <c:pt idx="106">
                  <c:v>724.638</c:v>
                </c:pt>
                <c:pt idx="107">
                  <c:v>714.286</c:v>
                </c:pt>
                <c:pt idx="108">
                  <c:v>636.943</c:v>
                </c:pt>
                <c:pt idx="109">
                  <c:v>746.269</c:v>
                </c:pt>
                <c:pt idx="110">
                  <c:v>704.226</c:v>
                </c:pt>
                <c:pt idx="111">
                  <c:v>735.294</c:v>
                </c:pt>
                <c:pt idx="112">
                  <c:v>833.333</c:v>
                </c:pt>
                <c:pt idx="113">
                  <c:v>732.601</c:v>
                </c:pt>
                <c:pt idx="114">
                  <c:v>668.896</c:v>
                </c:pt>
                <c:pt idx="115">
                  <c:v>757.576</c:v>
                </c:pt>
                <c:pt idx="118">
                  <c:v>943.396</c:v>
                </c:pt>
                <c:pt idx="119">
                  <c:v>2515.723</c:v>
                </c:pt>
                <c:pt idx="120">
                  <c:v>2702.704</c:v>
                </c:pt>
                <c:pt idx="121">
                  <c:v>2898.551</c:v>
                </c:pt>
              </c:numCache>
            </c:numRef>
          </c:xVal>
          <c:yVal>
            <c:numRef>
              <c:f>RR1!$B$14:$B$435</c:f>
              <c:numCache>
                <c:ptCount val="422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  <c:pt idx="11">
                  <c:v>26</c:v>
                </c:pt>
                <c:pt idx="12">
                  <c:v>28</c:v>
                </c:pt>
                <c:pt idx="13">
                  <c:v>30</c:v>
                </c:pt>
                <c:pt idx="14">
                  <c:v>32</c:v>
                </c:pt>
                <c:pt idx="15">
                  <c:v>34</c:v>
                </c:pt>
                <c:pt idx="16">
                  <c:v>36</c:v>
                </c:pt>
                <c:pt idx="17">
                  <c:v>38</c:v>
                </c:pt>
                <c:pt idx="18">
                  <c:v>40</c:v>
                </c:pt>
                <c:pt idx="19">
                  <c:v>42</c:v>
                </c:pt>
                <c:pt idx="20">
                  <c:v>44</c:v>
                </c:pt>
                <c:pt idx="21">
                  <c:v>46</c:v>
                </c:pt>
                <c:pt idx="22">
                  <c:v>48</c:v>
                </c:pt>
                <c:pt idx="23">
                  <c:v>50</c:v>
                </c:pt>
                <c:pt idx="24">
                  <c:v>52</c:v>
                </c:pt>
                <c:pt idx="25">
                  <c:v>54</c:v>
                </c:pt>
                <c:pt idx="26">
                  <c:v>56</c:v>
                </c:pt>
                <c:pt idx="27">
                  <c:v>58</c:v>
                </c:pt>
                <c:pt idx="28">
                  <c:v>60</c:v>
                </c:pt>
                <c:pt idx="29">
                  <c:v>62</c:v>
                </c:pt>
                <c:pt idx="30">
                  <c:v>64</c:v>
                </c:pt>
                <c:pt idx="31">
                  <c:v>66</c:v>
                </c:pt>
                <c:pt idx="32">
                  <c:v>68</c:v>
                </c:pt>
                <c:pt idx="33">
                  <c:v>70</c:v>
                </c:pt>
                <c:pt idx="34">
                  <c:v>72</c:v>
                </c:pt>
                <c:pt idx="35">
                  <c:v>74</c:v>
                </c:pt>
                <c:pt idx="36">
                  <c:v>76</c:v>
                </c:pt>
                <c:pt idx="37">
                  <c:v>78</c:v>
                </c:pt>
                <c:pt idx="38">
                  <c:v>80</c:v>
                </c:pt>
                <c:pt idx="39">
                  <c:v>82</c:v>
                </c:pt>
                <c:pt idx="40">
                  <c:v>84</c:v>
                </c:pt>
                <c:pt idx="41">
                  <c:v>86</c:v>
                </c:pt>
                <c:pt idx="42">
                  <c:v>88</c:v>
                </c:pt>
                <c:pt idx="43">
                  <c:v>90</c:v>
                </c:pt>
                <c:pt idx="44">
                  <c:v>92</c:v>
                </c:pt>
                <c:pt idx="45">
                  <c:v>94</c:v>
                </c:pt>
                <c:pt idx="46">
                  <c:v>96</c:v>
                </c:pt>
                <c:pt idx="47">
                  <c:v>98</c:v>
                </c:pt>
                <c:pt idx="48">
                  <c:v>100</c:v>
                </c:pt>
                <c:pt idx="49">
                  <c:v>102</c:v>
                </c:pt>
                <c:pt idx="50">
                  <c:v>104</c:v>
                </c:pt>
                <c:pt idx="51">
                  <c:v>106</c:v>
                </c:pt>
                <c:pt idx="52">
                  <c:v>108</c:v>
                </c:pt>
                <c:pt idx="53">
                  <c:v>110</c:v>
                </c:pt>
                <c:pt idx="54">
                  <c:v>112</c:v>
                </c:pt>
                <c:pt idx="55">
                  <c:v>114</c:v>
                </c:pt>
                <c:pt idx="56">
                  <c:v>116</c:v>
                </c:pt>
                <c:pt idx="57">
                  <c:v>118</c:v>
                </c:pt>
                <c:pt idx="58">
                  <c:v>120</c:v>
                </c:pt>
                <c:pt idx="59">
                  <c:v>122</c:v>
                </c:pt>
                <c:pt idx="60">
                  <c:v>124</c:v>
                </c:pt>
                <c:pt idx="61">
                  <c:v>126</c:v>
                </c:pt>
                <c:pt idx="62">
                  <c:v>128</c:v>
                </c:pt>
                <c:pt idx="63">
                  <c:v>130</c:v>
                </c:pt>
                <c:pt idx="64">
                  <c:v>132</c:v>
                </c:pt>
                <c:pt idx="65">
                  <c:v>134</c:v>
                </c:pt>
                <c:pt idx="66">
                  <c:v>136</c:v>
                </c:pt>
                <c:pt idx="67">
                  <c:v>138.1</c:v>
                </c:pt>
                <c:pt idx="68">
                  <c:v>140</c:v>
                </c:pt>
                <c:pt idx="69">
                  <c:v>142</c:v>
                </c:pt>
                <c:pt idx="70">
                  <c:v>144</c:v>
                </c:pt>
                <c:pt idx="71">
                  <c:v>146</c:v>
                </c:pt>
                <c:pt idx="72">
                  <c:v>148</c:v>
                </c:pt>
                <c:pt idx="73">
                  <c:v>150</c:v>
                </c:pt>
                <c:pt idx="74">
                  <c:v>152</c:v>
                </c:pt>
                <c:pt idx="75">
                  <c:v>154</c:v>
                </c:pt>
                <c:pt idx="76">
                  <c:v>156</c:v>
                </c:pt>
                <c:pt idx="77">
                  <c:v>158</c:v>
                </c:pt>
                <c:pt idx="78">
                  <c:v>160</c:v>
                </c:pt>
                <c:pt idx="79">
                  <c:v>162</c:v>
                </c:pt>
                <c:pt idx="80">
                  <c:v>164</c:v>
                </c:pt>
                <c:pt idx="81">
                  <c:v>166</c:v>
                </c:pt>
                <c:pt idx="82">
                  <c:v>168</c:v>
                </c:pt>
                <c:pt idx="83">
                  <c:v>170</c:v>
                </c:pt>
                <c:pt idx="84">
                  <c:v>172</c:v>
                </c:pt>
                <c:pt idx="85">
                  <c:v>174</c:v>
                </c:pt>
                <c:pt idx="86">
                  <c:v>176</c:v>
                </c:pt>
                <c:pt idx="87">
                  <c:v>178</c:v>
                </c:pt>
                <c:pt idx="88">
                  <c:v>180</c:v>
                </c:pt>
                <c:pt idx="89">
                  <c:v>182</c:v>
                </c:pt>
                <c:pt idx="90">
                  <c:v>184</c:v>
                </c:pt>
                <c:pt idx="91">
                  <c:v>186</c:v>
                </c:pt>
                <c:pt idx="92">
                  <c:v>188</c:v>
                </c:pt>
                <c:pt idx="93">
                  <c:v>190.1</c:v>
                </c:pt>
                <c:pt idx="94">
                  <c:v>192.1</c:v>
                </c:pt>
                <c:pt idx="95">
                  <c:v>194</c:v>
                </c:pt>
                <c:pt idx="96">
                  <c:v>196</c:v>
                </c:pt>
                <c:pt idx="97">
                  <c:v>198</c:v>
                </c:pt>
                <c:pt idx="98">
                  <c:v>200</c:v>
                </c:pt>
                <c:pt idx="99">
                  <c:v>202.1</c:v>
                </c:pt>
                <c:pt idx="100">
                  <c:v>204</c:v>
                </c:pt>
                <c:pt idx="101">
                  <c:v>206</c:v>
                </c:pt>
                <c:pt idx="102">
                  <c:v>208</c:v>
                </c:pt>
                <c:pt idx="103">
                  <c:v>210</c:v>
                </c:pt>
                <c:pt idx="104">
                  <c:v>212</c:v>
                </c:pt>
                <c:pt idx="105">
                  <c:v>214.1</c:v>
                </c:pt>
                <c:pt idx="106">
                  <c:v>216</c:v>
                </c:pt>
                <c:pt idx="107">
                  <c:v>218.1</c:v>
                </c:pt>
                <c:pt idx="108">
                  <c:v>220.1</c:v>
                </c:pt>
                <c:pt idx="109">
                  <c:v>222</c:v>
                </c:pt>
                <c:pt idx="110">
                  <c:v>224.1</c:v>
                </c:pt>
                <c:pt idx="111">
                  <c:v>225</c:v>
                </c:pt>
                <c:pt idx="112">
                  <c:v>226</c:v>
                </c:pt>
                <c:pt idx="113">
                  <c:v>227</c:v>
                </c:pt>
                <c:pt idx="114">
                  <c:v>227.5</c:v>
                </c:pt>
                <c:pt idx="115">
                  <c:v>228</c:v>
                </c:pt>
                <c:pt idx="116">
                  <c:v>228.8</c:v>
                </c:pt>
                <c:pt idx="117">
                  <c:v>229</c:v>
                </c:pt>
                <c:pt idx="118">
                  <c:v>229.5</c:v>
                </c:pt>
                <c:pt idx="119">
                  <c:v>229.9</c:v>
                </c:pt>
                <c:pt idx="120">
                  <c:v>230</c:v>
                </c:pt>
                <c:pt idx="121">
                  <c:v>230.6</c:v>
                </c:pt>
              </c:numCache>
            </c:numRef>
          </c:yVal>
          <c:smooth val="0"/>
        </c:ser>
        <c:ser>
          <c:idx val="4"/>
          <c:order val="2"/>
          <c:tx>
            <c:v>R1-R2 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RR1!$K$14:$K$435</c:f>
              <c:numCache>
                <c:ptCount val="422"/>
                <c:pt idx="0">
                  <c:v>444.444</c:v>
                </c:pt>
                <c:pt idx="1">
                  <c:v>465.116</c:v>
                </c:pt>
                <c:pt idx="3">
                  <c:v>487.805</c:v>
                </c:pt>
                <c:pt idx="4">
                  <c:v>588.235</c:v>
                </c:pt>
                <c:pt idx="5">
                  <c:v>645.161</c:v>
                </c:pt>
                <c:pt idx="6">
                  <c:v>666.667</c:v>
                </c:pt>
                <c:pt idx="7">
                  <c:v>624.999</c:v>
                </c:pt>
                <c:pt idx="8">
                  <c:v>645.161</c:v>
                </c:pt>
                <c:pt idx="9">
                  <c:v>645.161</c:v>
                </c:pt>
                <c:pt idx="10">
                  <c:v>645.161</c:v>
                </c:pt>
                <c:pt idx="11">
                  <c:v>769.233</c:v>
                </c:pt>
                <c:pt idx="12">
                  <c:v>781.25</c:v>
                </c:pt>
                <c:pt idx="13">
                  <c:v>714.286</c:v>
                </c:pt>
                <c:pt idx="14">
                  <c:v>793.651</c:v>
                </c:pt>
                <c:pt idx="15">
                  <c:v>877.193</c:v>
                </c:pt>
                <c:pt idx="16">
                  <c:v>833.333</c:v>
                </c:pt>
                <c:pt idx="17">
                  <c:v>819.672</c:v>
                </c:pt>
                <c:pt idx="18">
                  <c:v>862.07</c:v>
                </c:pt>
                <c:pt idx="20">
                  <c:v>877.193</c:v>
                </c:pt>
                <c:pt idx="21">
                  <c:v>862.069</c:v>
                </c:pt>
                <c:pt idx="22">
                  <c:v>793.651</c:v>
                </c:pt>
                <c:pt idx="23">
                  <c:v>862.069</c:v>
                </c:pt>
                <c:pt idx="24">
                  <c:v>909.091</c:v>
                </c:pt>
                <c:pt idx="25">
                  <c:v>877.193</c:v>
                </c:pt>
                <c:pt idx="26">
                  <c:v>847.458</c:v>
                </c:pt>
                <c:pt idx="27">
                  <c:v>819.672</c:v>
                </c:pt>
                <c:pt idx="28">
                  <c:v>925.926</c:v>
                </c:pt>
                <c:pt idx="29">
                  <c:v>1111.117</c:v>
                </c:pt>
                <c:pt idx="30">
                  <c:v>833.333</c:v>
                </c:pt>
                <c:pt idx="31">
                  <c:v>980.392</c:v>
                </c:pt>
                <c:pt idx="32">
                  <c:v>1000</c:v>
                </c:pt>
                <c:pt idx="33">
                  <c:v>877.193</c:v>
                </c:pt>
                <c:pt idx="34">
                  <c:v>925.926</c:v>
                </c:pt>
                <c:pt idx="35">
                  <c:v>1000</c:v>
                </c:pt>
                <c:pt idx="36">
                  <c:v>980.392</c:v>
                </c:pt>
                <c:pt idx="37">
                  <c:v>1000</c:v>
                </c:pt>
                <c:pt idx="38">
                  <c:v>1086.957</c:v>
                </c:pt>
                <c:pt idx="39">
                  <c:v>1086.956</c:v>
                </c:pt>
                <c:pt idx="40">
                  <c:v>1063.83</c:v>
                </c:pt>
                <c:pt idx="41">
                  <c:v>1086.956</c:v>
                </c:pt>
                <c:pt idx="42">
                  <c:v>980.392</c:v>
                </c:pt>
                <c:pt idx="43">
                  <c:v>1063.83</c:v>
                </c:pt>
                <c:pt idx="45">
                  <c:v>1724.138</c:v>
                </c:pt>
                <c:pt idx="46">
                  <c:v>1923.077</c:v>
                </c:pt>
                <c:pt idx="47">
                  <c:v>1785.714</c:v>
                </c:pt>
                <c:pt idx="48">
                  <c:v>1923.077</c:v>
                </c:pt>
                <c:pt idx="49">
                  <c:v>1923.077</c:v>
                </c:pt>
                <c:pt idx="50">
                  <c:v>1851.852</c:v>
                </c:pt>
                <c:pt idx="51">
                  <c:v>1851.852</c:v>
                </c:pt>
                <c:pt idx="52">
                  <c:v>1851.852</c:v>
                </c:pt>
                <c:pt idx="53">
                  <c:v>1851.852</c:v>
                </c:pt>
                <c:pt idx="54">
                  <c:v>1851.852</c:v>
                </c:pt>
                <c:pt idx="55">
                  <c:v>1923.077</c:v>
                </c:pt>
                <c:pt idx="56">
                  <c:v>1923.077</c:v>
                </c:pt>
                <c:pt idx="57">
                  <c:v>1923.077</c:v>
                </c:pt>
                <c:pt idx="58">
                  <c:v>1923.077</c:v>
                </c:pt>
                <c:pt idx="59">
                  <c:v>1923.077</c:v>
                </c:pt>
                <c:pt idx="60">
                  <c:v>2000</c:v>
                </c:pt>
                <c:pt idx="61">
                  <c:v>2500</c:v>
                </c:pt>
                <c:pt idx="62">
                  <c:v>2000</c:v>
                </c:pt>
                <c:pt idx="63">
                  <c:v>1923.077</c:v>
                </c:pt>
                <c:pt idx="64">
                  <c:v>2000</c:v>
                </c:pt>
                <c:pt idx="65">
                  <c:v>2083.335</c:v>
                </c:pt>
                <c:pt idx="66">
                  <c:v>2083.333</c:v>
                </c:pt>
                <c:pt idx="67">
                  <c:v>2173.913</c:v>
                </c:pt>
                <c:pt idx="68">
                  <c:v>2083.333</c:v>
                </c:pt>
                <c:pt idx="69">
                  <c:v>2083.333</c:v>
                </c:pt>
                <c:pt idx="70">
                  <c:v>2083.333</c:v>
                </c:pt>
                <c:pt idx="71">
                  <c:v>2083.333</c:v>
                </c:pt>
                <c:pt idx="72">
                  <c:v>2083.333</c:v>
                </c:pt>
                <c:pt idx="73">
                  <c:v>2000</c:v>
                </c:pt>
                <c:pt idx="74">
                  <c:v>2000</c:v>
                </c:pt>
                <c:pt idx="75">
                  <c:v>2083.333</c:v>
                </c:pt>
                <c:pt idx="76">
                  <c:v>2083.333</c:v>
                </c:pt>
                <c:pt idx="77">
                  <c:v>2083.333</c:v>
                </c:pt>
                <c:pt idx="78">
                  <c:v>2083.333</c:v>
                </c:pt>
                <c:pt idx="79">
                  <c:v>2083.333</c:v>
                </c:pt>
                <c:pt idx="80">
                  <c:v>2000</c:v>
                </c:pt>
                <c:pt idx="81">
                  <c:v>2083.333</c:v>
                </c:pt>
                <c:pt idx="82">
                  <c:v>2173.913</c:v>
                </c:pt>
                <c:pt idx="83">
                  <c:v>2083.333</c:v>
                </c:pt>
                <c:pt idx="84">
                  <c:v>2083.333</c:v>
                </c:pt>
                <c:pt idx="85">
                  <c:v>2083.333</c:v>
                </c:pt>
                <c:pt idx="86">
                  <c:v>2173.913</c:v>
                </c:pt>
                <c:pt idx="87">
                  <c:v>2777.781</c:v>
                </c:pt>
                <c:pt idx="88">
                  <c:v>2272.729</c:v>
                </c:pt>
                <c:pt idx="89">
                  <c:v>2380.952</c:v>
                </c:pt>
                <c:pt idx="90">
                  <c:v>2272.727</c:v>
                </c:pt>
                <c:pt idx="91">
                  <c:v>2173.913</c:v>
                </c:pt>
                <c:pt idx="92">
                  <c:v>2083.333</c:v>
                </c:pt>
                <c:pt idx="93">
                  <c:v>2083.333</c:v>
                </c:pt>
                <c:pt idx="94">
                  <c:v>2173.913</c:v>
                </c:pt>
                <c:pt idx="95">
                  <c:v>2173.913</c:v>
                </c:pt>
                <c:pt idx="96">
                  <c:v>2173.913</c:v>
                </c:pt>
                <c:pt idx="97">
                  <c:v>2173.913</c:v>
                </c:pt>
                <c:pt idx="98">
                  <c:v>2173.913</c:v>
                </c:pt>
                <c:pt idx="99">
                  <c:v>2173.913</c:v>
                </c:pt>
                <c:pt idx="100">
                  <c:v>2173.913</c:v>
                </c:pt>
                <c:pt idx="101">
                  <c:v>2272.727</c:v>
                </c:pt>
                <c:pt idx="102">
                  <c:v>2380.952</c:v>
                </c:pt>
                <c:pt idx="103">
                  <c:v>2173.913</c:v>
                </c:pt>
                <c:pt idx="104">
                  <c:v>2083.333</c:v>
                </c:pt>
                <c:pt idx="105">
                  <c:v>2083.333</c:v>
                </c:pt>
                <c:pt idx="106">
                  <c:v>2173.913</c:v>
                </c:pt>
                <c:pt idx="107">
                  <c:v>2173.913</c:v>
                </c:pt>
                <c:pt idx="108">
                  <c:v>2083.333</c:v>
                </c:pt>
                <c:pt idx="109">
                  <c:v>2083.333</c:v>
                </c:pt>
                <c:pt idx="110">
                  <c:v>2083.333</c:v>
                </c:pt>
                <c:pt idx="111">
                  <c:v>2173.913</c:v>
                </c:pt>
                <c:pt idx="112">
                  <c:v>2173.913</c:v>
                </c:pt>
                <c:pt idx="113">
                  <c:v>2222.223</c:v>
                </c:pt>
                <c:pt idx="114">
                  <c:v>2000</c:v>
                </c:pt>
                <c:pt idx="115">
                  <c:v>2000</c:v>
                </c:pt>
                <c:pt idx="116">
                  <c:v>2439.025</c:v>
                </c:pt>
                <c:pt idx="117">
                  <c:v>2380.952</c:v>
                </c:pt>
                <c:pt idx="118">
                  <c:v>2631.582</c:v>
                </c:pt>
                <c:pt idx="119">
                  <c:v>3225.807</c:v>
                </c:pt>
                <c:pt idx="120">
                  <c:v>3333.331</c:v>
                </c:pt>
                <c:pt idx="121">
                  <c:v>3448.276</c:v>
                </c:pt>
              </c:numCache>
            </c:numRef>
          </c:xVal>
          <c:yVal>
            <c:numRef>
              <c:f>RR1!$B$14:$B$435</c:f>
              <c:numCache>
                <c:ptCount val="422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  <c:pt idx="11">
                  <c:v>26</c:v>
                </c:pt>
                <c:pt idx="12">
                  <c:v>28</c:v>
                </c:pt>
                <c:pt idx="13">
                  <c:v>30</c:v>
                </c:pt>
                <c:pt idx="14">
                  <c:v>32</c:v>
                </c:pt>
                <c:pt idx="15">
                  <c:v>34</c:v>
                </c:pt>
                <c:pt idx="16">
                  <c:v>36</c:v>
                </c:pt>
                <c:pt idx="17">
                  <c:v>38</c:v>
                </c:pt>
                <c:pt idx="18">
                  <c:v>40</c:v>
                </c:pt>
                <c:pt idx="19">
                  <c:v>42</c:v>
                </c:pt>
                <c:pt idx="20">
                  <c:v>44</c:v>
                </c:pt>
                <c:pt idx="21">
                  <c:v>46</c:v>
                </c:pt>
                <c:pt idx="22">
                  <c:v>48</c:v>
                </c:pt>
                <c:pt idx="23">
                  <c:v>50</c:v>
                </c:pt>
                <c:pt idx="24">
                  <c:v>52</c:v>
                </c:pt>
                <c:pt idx="25">
                  <c:v>54</c:v>
                </c:pt>
                <c:pt idx="26">
                  <c:v>56</c:v>
                </c:pt>
                <c:pt idx="27">
                  <c:v>58</c:v>
                </c:pt>
                <c:pt idx="28">
                  <c:v>60</c:v>
                </c:pt>
                <c:pt idx="29">
                  <c:v>62</c:v>
                </c:pt>
                <c:pt idx="30">
                  <c:v>64</c:v>
                </c:pt>
                <c:pt idx="31">
                  <c:v>66</c:v>
                </c:pt>
                <c:pt idx="32">
                  <c:v>68</c:v>
                </c:pt>
                <c:pt idx="33">
                  <c:v>70</c:v>
                </c:pt>
                <c:pt idx="34">
                  <c:v>72</c:v>
                </c:pt>
                <c:pt idx="35">
                  <c:v>74</c:v>
                </c:pt>
                <c:pt idx="36">
                  <c:v>76</c:v>
                </c:pt>
                <c:pt idx="37">
                  <c:v>78</c:v>
                </c:pt>
                <c:pt idx="38">
                  <c:v>80</c:v>
                </c:pt>
                <c:pt idx="39">
                  <c:v>82</c:v>
                </c:pt>
                <c:pt idx="40">
                  <c:v>84</c:v>
                </c:pt>
                <c:pt idx="41">
                  <c:v>86</c:v>
                </c:pt>
                <c:pt idx="42">
                  <c:v>88</c:v>
                </c:pt>
                <c:pt idx="43">
                  <c:v>90</c:v>
                </c:pt>
                <c:pt idx="44">
                  <c:v>92</c:v>
                </c:pt>
                <c:pt idx="45">
                  <c:v>94</c:v>
                </c:pt>
                <c:pt idx="46">
                  <c:v>96</c:v>
                </c:pt>
                <c:pt idx="47">
                  <c:v>98</c:v>
                </c:pt>
                <c:pt idx="48">
                  <c:v>100</c:v>
                </c:pt>
                <c:pt idx="49">
                  <c:v>102</c:v>
                </c:pt>
                <c:pt idx="50">
                  <c:v>104</c:v>
                </c:pt>
                <c:pt idx="51">
                  <c:v>106</c:v>
                </c:pt>
                <c:pt idx="52">
                  <c:v>108</c:v>
                </c:pt>
                <c:pt idx="53">
                  <c:v>110</c:v>
                </c:pt>
                <c:pt idx="54">
                  <c:v>112</c:v>
                </c:pt>
                <c:pt idx="55">
                  <c:v>114</c:v>
                </c:pt>
                <c:pt idx="56">
                  <c:v>116</c:v>
                </c:pt>
                <c:pt idx="57">
                  <c:v>118</c:v>
                </c:pt>
                <c:pt idx="58">
                  <c:v>120</c:v>
                </c:pt>
                <c:pt idx="59">
                  <c:v>122</c:v>
                </c:pt>
                <c:pt idx="60">
                  <c:v>124</c:v>
                </c:pt>
                <c:pt idx="61">
                  <c:v>126</c:v>
                </c:pt>
                <c:pt idx="62">
                  <c:v>128</c:v>
                </c:pt>
                <c:pt idx="63">
                  <c:v>130</c:v>
                </c:pt>
                <c:pt idx="64">
                  <c:v>132</c:v>
                </c:pt>
                <c:pt idx="65">
                  <c:v>134</c:v>
                </c:pt>
                <c:pt idx="66">
                  <c:v>136</c:v>
                </c:pt>
                <c:pt idx="67">
                  <c:v>138.1</c:v>
                </c:pt>
                <c:pt idx="68">
                  <c:v>140</c:v>
                </c:pt>
                <c:pt idx="69">
                  <c:v>142</c:v>
                </c:pt>
                <c:pt idx="70">
                  <c:v>144</c:v>
                </c:pt>
                <c:pt idx="71">
                  <c:v>146</c:v>
                </c:pt>
                <c:pt idx="72">
                  <c:v>148</c:v>
                </c:pt>
                <c:pt idx="73">
                  <c:v>150</c:v>
                </c:pt>
                <c:pt idx="74">
                  <c:v>152</c:v>
                </c:pt>
                <c:pt idx="75">
                  <c:v>154</c:v>
                </c:pt>
                <c:pt idx="76">
                  <c:v>156</c:v>
                </c:pt>
                <c:pt idx="77">
                  <c:v>158</c:v>
                </c:pt>
                <c:pt idx="78">
                  <c:v>160</c:v>
                </c:pt>
                <c:pt idx="79">
                  <c:v>162</c:v>
                </c:pt>
                <c:pt idx="80">
                  <c:v>164</c:v>
                </c:pt>
                <c:pt idx="81">
                  <c:v>166</c:v>
                </c:pt>
                <c:pt idx="82">
                  <c:v>168</c:v>
                </c:pt>
                <c:pt idx="83">
                  <c:v>170</c:v>
                </c:pt>
                <c:pt idx="84">
                  <c:v>172</c:v>
                </c:pt>
                <c:pt idx="85">
                  <c:v>174</c:v>
                </c:pt>
                <c:pt idx="86">
                  <c:v>176</c:v>
                </c:pt>
                <c:pt idx="87">
                  <c:v>178</c:v>
                </c:pt>
                <c:pt idx="88">
                  <c:v>180</c:v>
                </c:pt>
                <c:pt idx="89">
                  <c:v>182</c:v>
                </c:pt>
                <c:pt idx="90">
                  <c:v>184</c:v>
                </c:pt>
                <c:pt idx="91">
                  <c:v>186</c:v>
                </c:pt>
                <c:pt idx="92">
                  <c:v>188</c:v>
                </c:pt>
                <c:pt idx="93">
                  <c:v>190.1</c:v>
                </c:pt>
                <c:pt idx="94">
                  <c:v>192.1</c:v>
                </c:pt>
                <c:pt idx="95">
                  <c:v>194</c:v>
                </c:pt>
                <c:pt idx="96">
                  <c:v>196</c:v>
                </c:pt>
                <c:pt idx="97">
                  <c:v>198</c:v>
                </c:pt>
                <c:pt idx="98">
                  <c:v>200</c:v>
                </c:pt>
                <c:pt idx="99">
                  <c:v>202.1</c:v>
                </c:pt>
                <c:pt idx="100">
                  <c:v>204</c:v>
                </c:pt>
                <c:pt idx="101">
                  <c:v>206</c:v>
                </c:pt>
                <c:pt idx="102">
                  <c:v>208</c:v>
                </c:pt>
                <c:pt idx="103">
                  <c:v>210</c:v>
                </c:pt>
                <c:pt idx="104">
                  <c:v>212</c:v>
                </c:pt>
                <c:pt idx="105">
                  <c:v>214.1</c:v>
                </c:pt>
                <c:pt idx="106">
                  <c:v>216</c:v>
                </c:pt>
                <c:pt idx="107">
                  <c:v>218.1</c:v>
                </c:pt>
                <c:pt idx="108">
                  <c:v>220.1</c:v>
                </c:pt>
                <c:pt idx="109">
                  <c:v>222</c:v>
                </c:pt>
                <c:pt idx="110">
                  <c:v>224.1</c:v>
                </c:pt>
                <c:pt idx="111">
                  <c:v>225</c:v>
                </c:pt>
                <c:pt idx="112">
                  <c:v>226</c:v>
                </c:pt>
                <c:pt idx="113">
                  <c:v>227</c:v>
                </c:pt>
                <c:pt idx="114">
                  <c:v>227.5</c:v>
                </c:pt>
                <c:pt idx="115">
                  <c:v>228</c:v>
                </c:pt>
                <c:pt idx="116">
                  <c:v>228.8</c:v>
                </c:pt>
                <c:pt idx="117">
                  <c:v>229</c:v>
                </c:pt>
                <c:pt idx="118">
                  <c:v>229.5</c:v>
                </c:pt>
                <c:pt idx="119">
                  <c:v>229.9</c:v>
                </c:pt>
                <c:pt idx="120">
                  <c:v>230</c:v>
                </c:pt>
                <c:pt idx="121">
                  <c:v>230.6</c:v>
                </c:pt>
              </c:numCache>
            </c:numRef>
          </c:yVal>
          <c:smooth val="0"/>
        </c:ser>
        <c:axId val="22845586"/>
        <c:axId val="4283683"/>
      </c:scatterChar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38553148"/>
        <c:axId val="11434013"/>
      </c:scatterChart>
      <c:valAx>
        <c:axId val="22845586"/>
        <c:scaling>
          <c:orientation val="minMax"/>
          <c:max val="35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VELOCITY (FEET/SECOND)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out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3683"/>
        <c:crossesAt val="240"/>
        <c:crossBetween val="midCat"/>
        <c:dispUnits/>
        <c:majorUnit val="500"/>
        <c:minorUnit val="100"/>
      </c:valAx>
      <c:valAx>
        <c:axId val="4283683"/>
        <c:scaling>
          <c:orientation val="maxMin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(METERS)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45586"/>
        <c:crosses val="autoZero"/>
        <c:crossBetween val="midCat"/>
        <c:dispUnits/>
        <c:majorUnit val="20"/>
        <c:minorUnit val="5"/>
      </c:valAx>
      <c:valAx>
        <c:axId val="38553148"/>
        <c:scaling>
          <c:orientation val="minMax"/>
          <c:max val="11482.9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VELOCITY (METERS/SECOND)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34013"/>
        <c:crossesAt val="0"/>
        <c:crossBetween val="midCat"/>
        <c:dispUnits/>
        <c:majorUnit val="2000"/>
        <c:minorUnit val="500"/>
      </c:valAx>
      <c:valAx>
        <c:axId val="11434013"/>
        <c:scaling>
          <c:orientation val="maxMin"/>
          <c:max val="787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>
            <c:manualLayout>
              <c:xMode val="factor"/>
              <c:yMode val="factor"/>
              <c:x val="0.254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53148"/>
        <c:crossesAt val="11482.94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4075"/>
          <c:y val="0.162"/>
          <c:w val="0.201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BORREGO VALLEY DOWNHOLE ARRAY</a:t>
            </a:r>
          </a:p>
        </c:rich>
      </c:tx>
      <c:layout>
        <c:manualLayout>
          <c:xMode val="factor"/>
          <c:yMode val="factor"/>
          <c:x val="0.01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6075"/>
          <c:w val="0.90125"/>
          <c:h val="0.90075"/>
        </c:manualLayout>
      </c:layout>
      <c:scatterChart>
        <c:scatterStyle val="lineMarker"/>
        <c:varyColors val="0"/>
        <c:ser>
          <c:idx val="3"/>
          <c:order val="1"/>
          <c:tx>
            <c:v>R1-R2 Vs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RR1!$J$14:$J$435</c:f>
              <c:numCache>
                <c:ptCount val="422"/>
                <c:pt idx="0">
                  <c:v>300.752</c:v>
                </c:pt>
                <c:pt idx="1">
                  <c:v>294.118</c:v>
                </c:pt>
                <c:pt idx="3">
                  <c:v>291.971</c:v>
                </c:pt>
                <c:pt idx="4">
                  <c:v>303.03</c:v>
                </c:pt>
                <c:pt idx="5">
                  <c:v>350.877</c:v>
                </c:pt>
                <c:pt idx="6">
                  <c:v>384.615</c:v>
                </c:pt>
                <c:pt idx="7">
                  <c:v>396.04</c:v>
                </c:pt>
                <c:pt idx="8">
                  <c:v>373.832</c:v>
                </c:pt>
                <c:pt idx="9">
                  <c:v>400</c:v>
                </c:pt>
                <c:pt idx="10">
                  <c:v>392.157</c:v>
                </c:pt>
                <c:pt idx="11">
                  <c:v>425.532</c:v>
                </c:pt>
                <c:pt idx="12">
                  <c:v>432.9</c:v>
                </c:pt>
                <c:pt idx="13">
                  <c:v>425.532</c:v>
                </c:pt>
                <c:pt idx="14">
                  <c:v>471.698</c:v>
                </c:pt>
                <c:pt idx="15">
                  <c:v>515.464</c:v>
                </c:pt>
                <c:pt idx="16">
                  <c:v>520.833</c:v>
                </c:pt>
                <c:pt idx="17">
                  <c:v>546.448</c:v>
                </c:pt>
                <c:pt idx="18">
                  <c:v>552.486</c:v>
                </c:pt>
                <c:pt idx="19">
                  <c:v>531.915</c:v>
                </c:pt>
                <c:pt idx="20">
                  <c:v>609.756</c:v>
                </c:pt>
                <c:pt idx="21">
                  <c:v>552.486</c:v>
                </c:pt>
                <c:pt idx="22">
                  <c:v>595.238</c:v>
                </c:pt>
                <c:pt idx="23">
                  <c:v>510.204</c:v>
                </c:pt>
                <c:pt idx="24">
                  <c:v>529.1</c:v>
                </c:pt>
                <c:pt idx="25">
                  <c:v>497.513</c:v>
                </c:pt>
                <c:pt idx="26">
                  <c:v>467.29</c:v>
                </c:pt>
                <c:pt idx="27">
                  <c:v>465.116</c:v>
                </c:pt>
                <c:pt idx="28">
                  <c:v>495.049</c:v>
                </c:pt>
                <c:pt idx="29">
                  <c:v>609.756</c:v>
                </c:pt>
                <c:pt idx="30">
                  <c:v>485.437</c:v>
                </c:pt>
                <c:pt idx="31">
                  <c:v>510.204</c:v>
                </c:pt>
                <c:pt idx="32">
                  <c:v>537.634</c:v>
                </c:pt>
                <c:pt idx="33">
                  <c:v>505.051</c:v>
                </c:pt>
                <c:pt idx="34">
                  <c:v>487.805</c:v>
                </c:pt>
                <c:pt idx="35">
                  <c:v>505.051</c:v>
                </c:pt>
                <c:pt idx="36">
                  <c:v>609.756</c:v>
                </c:pt>
                <c:pt idx="37">
                  <c:v>621.118</c:v>
                </c:pt>
                <c:pt idx="38">
                  <c:v>609.756</c:v>
                </c:pt>
                <c:pt idx="39">
                  <c:v>555.556</c:v>
                </c:pt>
                <c:pt idx="40">
                  <c:v>617.284</c:v>
                </c:pt>
                <c:pt idx="41">
                  <c:v>657.895</c:v>
                </c:pt>
                <c:pt idx="42">
                  <c:v>636.943</c:v>
                </c:pt>
                <c:pt idx="43">
                  <c:v>621.118</c:v>
                </c:pt>
                <c:pt idx="44">
                  <c:v>609.756</c:v>
                </c:pt>
                <c:pt idx="45">
                  <c:v>598.802</c:v>
                </c:pt>
                <c:pt idx="46">
                  <c:v>675.676</c:v>
                </c:pt>
                <c:pt idx="47">
                  <c:v>617.284</c:v>
                </c:pt>
                <c:pt idx="48">
                  <c:v>657.895</c:v>
                </c:pt>
                <c:pt idx="49">
                  <c:v>632.911</c:v>
                </c:pt>
                <c:pt idx="50">
                  <c:v>621.118</c:v>
                </c:pt>
                <c:pt idx="51">
                  <c:v>613.497</c:v>
                </c:pt>
                <c:pt idx="52">
                  <c:v>598.802</c:v>
                </c:pt>
                <c:pt idx="53">
                  <c:v>641.026</c:v>
                </c:pt>
                <c:pt idx="54">
                  <c:v>606.061</c:v>
                </c:pt>
                <c:pt idx="55">
                  <c:v>636.943</c:v>
                </c:pt>
                <c:pt idx="56">
                  <c:v>632.911</c:v>
                </c:pt>
                <c:pt idx="57">
                  <c:v>694.445</c:v>
                </c:pt>
                <c:pt idx="58">
                  <c:v>657.895</c:v>
                </c:pt>
                <c:pt idx="59">
                  <c:v>645.161</c:v>
                </c:pt>
                <c:pt idx="60">
                  <c:v>675.676</c:v>
                </c:pt>
                <c:pt idx="61">
                  <c:v>1136.364</c:v>
                </c:pt>
                <c:pt idx="62">
                  <c:v>740.741</c:v>
                </c:pt>
                <c:pt idx="63">
                  <c:v>704.225</c:v>
                </c:pt>
                <c:pt idx="64">
                  <c:v>714.287</c:v>
                </c:pt>
                <c:pt idx="65">
                  <c:v>735.294</c:v>
                </c:pt>
                <c:pt idx="66">
                  <c:v>735.295</c:v>
                </c:pt>
                <c:pt idx="67">
                  <c:v>724.638</c:v>
                </c:pt>
                <c:pt idx="68">
                  <c:v>724.638</c:v>
                </c:pt>
                <c:pt idx="69">
                  <c:v>699.301</c:v>
                </c:pt>
                <c:pt idx="70">
                  <c:v>606.061</c:v>
                </c:pt>
                <c:pt idx="71">
                  <c:v>595.238</c:v>
                </c:pt>
                <c:pt idx="72">
                  <c:v>613.497</c:v>
                </c:pt>
                <c:pt idx="73">
                  <c:v>602.41</c:v>
                </c:pt>
                <c:pt idx="74">
                  <c:v>584.795</c:v>
                </c:pt>
                <c:pt idx="75">
                  <c:v>588.235</c:v>
                </c:pt>
                <c:pt idx="76">
                  <c:v>621.118</c:v>
                </c:pt>
                <c:pt idx="77">
                  <c:v>621.118</c:v>
                </c:pt>
                <c:pt idx="78">
                  <c:v>617.284</c:v>
                </c:pt>
                <c:pt idx="79">
                  <c:v>632.911</c:v>
                </c:pt>
                <c:pt idx="80">
                  <c:v>613.497</c:v>
                </c:pt>
                <c:pt idx="81">
                  <c:v>632.911</c:v>
                </c:pt>
                <c:pt idx="82">
                  <c:v>632.911</c:v>
                </c:pt>
                <c:pt idx="83">
                  <c:v>628.931</c:v>
                </c:pt>
                <c:pt idx="84">
                  <c:v>625</c:v>
                </c:pt>
                <c:pt idx="85">
                  <c:v>666.667</c:v>
                </c:pt>
                <c:pt idx="86">
                  <c:v>694.444</c:v>
                </c:pt>
                <c:pt idx="87">
                  <c:v>1041.667</c:v>
                </c:pt>
                <c:pt idx="88">
                  <c:v>763.359</c:v>
                </c:pt>
                <c:pt idx="89">
                  <c:v>884.956</c:v>
                </c:pt>
                <c:pt idx="90">
                  <c:v>675.676</c:v>
                </c:pt>
                <c:pt idx="91">
                  <c:v>694.444</c:v>
                </c:pt>
                <c:pt idx="92">
                  <c:v>666.667</c:v>
                </c:pt>
                <c:pt idx="93">
                  <c:v>699.301</c:v>
                </c:pt>
                <c:pt idx="94">
                  <c:v>694.444</c:v>
                </c:pt>
                <c:pt idx="95">
                  <c:v>714.286</c:v>
                </c:pt>
                <c:pt idx="96">
                  <c:v>662.252</c:v>
                </c:pt>
                <c:pt idx="97">
                  <c:v>714.285</c:v>
                </c:pt>
                <c:pt idx="98">
                  <c:v>714.286</c:v>
                </c:pt>
                <c:pt idx="99">
                  <c:v>694.445</c:v>
                </c:pt>
                <c:pt idx="100">
                  <c:v>724.638</c:v>
                </c:pt>
                <c:pt idx="101">
                  <c:v>833.333</c:v>
                </c:pt>
                <c:pt idx="102">
                  <c:v>819.672</c:v>
                </c:pt>
                <c:pt idx="103">
                  <c:v>980.392</c:v>
                </c:pt>
                <c:pt idx="104">
                  <c:v>763.359</c:v>
                </c:pt>
                <c:pt idx="105">
                  <c:v>775.194</c:v>
                </c:pt>
                <c:pt idx="106">
                  <c:v>724.638</c:v>
                </c:pt>
                <c:pt idx="107">
                  <c:v>714.286</c:v>
                </c:pt>
                <c:pt idx="108">
                  <c:v>636.943</c:v>
                </c:pt>
                <c:pt idx="109">
                  <c:v>746.269</c:v>
                </c:pt>
                <c:pt idx="110">
                  <c:v>704.226</c:v>
                </c:pt>
                <c:pt idx="111">
                  <c:v>735.294</c:v>
                </c:pt>
                <c:pt idx="112">
                  <c:v>833.333</c:v>
                </c:pt>
                <c:pt idx="113">
                  <c:v>732.601</c:v>
                </c:pt>
                <c:pt idx="114">
                  <c:v>668.896</c:v>
                </c:pt>
                <c:pt idx="115">
                  <c:v>757.576</c:v>
                </c:pt>
                <c:pt idx="118">
                  <c:v>943.396</c:v>
                </c:pt>
                <c:pt idx="119">
                  <c:v>2515.723</c:v>
                </c:pt>
                <c:pt idx="120">
                  <c:v>2702.704</c:v>
                </c:pt>
                <c:pt idx="121">
                  <c:v>2898.551</c:v>
                </c:pt>
              </c:numCache>
            </c:numRef>
          </c:xVal>
          <c:yVal>
            <c:numRef>
              <c:f>RR1!$B$14:$B$435</c:f>
              <c:numCache>
                <c:ptCount val="422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  <c:pt idx="11">
                  <c:v>26</c:v>
                </c:pt>
                <c:pt idx="12">
                  <c:v>28</c:v>
                </c:pt>
                <c:pt idx="13">
                  <c:v>30</c:v>
                </c:pt>
                <c:pt idx="14">
                  <c:v>32</c:v>
                </c:pt>
                <c:pt idx="15">
                  <c:v>34</c:v>
                </c:pt>
                <c:pt idx="16">
                  <c:v>36</c:v>
                </c:pt>
                <c:pt idx="17">
                  <c:v>38</c:v>
                </c:pt>
                <c:pt idx="18">
                  <c:v>40</c:v>
                </c:pt>
                <c:pt idx="19">
                  <c:v>42</c:v>
                </c:pt>
                <c:pt idx="20">
                  <c:v>44</c:v>
                </c:pt>
                <c:pt idx="21">
                  <c:v>46</c:v>
                </c:pt>
                <c:pt idx="22">
                  <c:v>48</c:v>
                </c:pt>
                <c:pt idx="23">
                  <c:v>50</c:v>
                </c:pt>
                <c:pt idx="24">
                  <c:v>52</c:v>
                </c:pt>
                <c:pt idx="25">
                  <c:v>54</c:v>
                </c:pt>
                <c:pt idx="26">
                  <c:v>56</c:v>
                </c:pt>
                <c:pt idx="27">
                  <c:v>58</c:v>
                </c:pt>
                <c:pt idx="28">
                  <c:v>60</c:v>
                </c:pt>
                <c:pt idx="29">
                  <c:v>62</c:v>
                </c:pt>
                <c:pt idx="30">
                  <c:v>64</c:v>
                </c:pt>
                <c:pt idx="31">
                  <c:v>66</c:v>
                </c:pt>
                <c:pt idx="32">
                  <c:v>68</c:v>
                </c:pt>
                <c:pt idx="33">
                  <c:v>70</c:v>
                </c:pt>
                <c:pt idx="34">
                  <c:v>72</c:v>
                </c:pt>
                <c:pt idx="35">
                  <c:v>74</c:v>
                </c:pt>
                <c:pt idx="36">
                  <c:v>76</c:v>
                </c:pt>
                <c:pt idx="37">
                  <c:v>78</c:v>
                </c:pt>
                <c:pt idx="38">
                  <c:v>80</c:v>
                </c:pt>
                <c:pt idx="39">
                  <c:v>82</c:v>
                </c:pt>
                <c:pt idx="40">
                  <c:v>84</c:v>
                </c:pt>
                <c:pt idx="41">
                  <c:v>86</c:v>
                </c:pt>
                <c:pt idx="42">
                  <c:v>88</c:v>
                </c:pt>
                <c:pt idx="43">
                  <c:v>90</c:v>
                </c:pt>
                <c:pt idx="44">
                  <c:v>92</c:v>
                </c:pt>
                <c:pt idx="45">
                  <c:v>94</c:v>
                </c:pt>
                <c:pt idx="46">
                  <c:v>96</c:v>
                </c:pt>
                <c:pt idx="47">
                  <c:v>98</c:v>
                </c:pt>
                <c:pt idx="48">
                  <c:v>100</c:v>
                </c:pt>
                <c:pt idx="49">
                  <c:v>102</c:v>
                </c:pt>
                <c:pt idx="50">
                  <c:v>104</c:v>
                </c:pt>
                <c:pt idx="51">
                  <c:v>106</c:v>
                </c:pt>
                <c:pt idx="52">
                  <c:v>108</c:v>
                </c:pt>
                <c:pt idx="53">
                  <c:v>110</c:v>
                </c:pt>
                <c:pt idx="54">
                  <c:v>112</c:v>
                </c:pt>
                <c:pt idx="55">
                  <c:v>114</c:v>
                </c:pt>
                <c:pt idx="56">
                  <c:v>116</c:v>
                </c:pt>
                <c:pt idx="57">
                  <c:v>118</c:v>
                </c:pt>
                <c:pt idx="58">
                  <c:v>120</c:v>
                </c:pt>
                <c:pt idx="59">
                  <c:v>122</c:v>
                </c:pt>
                <c:pt idx="60">
                  <c:v>124</c:v>
                </c:pt>
                <c:pt idx="61">
                  <c:v>126</c:v>
                </c:pt>
                <c:pt idx="62">
                  <c:v>128</c:v>
                </c:pt>
                <c:pt idx="63">
                  <c:v>130</c:v>
                </c:pt>
                <c:pt idx="64">
                  <c:v>132</c:v>
                </c:pt>
                <c:pt idx="65">
                  <c:v>134</c:v>
                </c:pt>
                <c:pt idx="66">
                  <c:v>136</c:v>
                </c:pt>
                <c:pt idx="67">
                  <c:v>138.1</c:v>
                </c:pt>
                <c:pt idx="68">
                  <c:v>140</c:v>
                </c:pt>
                <c:pt idx="69">
                  <c:v>142</c:v>
                </c:pt>
                <c:pt idx="70">
                  <c:v>144</c:v>
                </c:pt>
                <c:pt idx="71">
                  <c:v>146</c:v>
                </c:pt>
                <c:pt idx="72">
                  <c:v>148</c:v>
                </c:pt>
                <c:pt idx="73">
                  <c:v>150</c:v>
                </c:pt>
                <c:pt idx="74">
                  <c:v>152</c:v>
                </c:pt>
                <c:pt idx="75">
                  <c:v>154</c:v>
                </c:pt>
                <c:pt idx="76">
                  <c:v>156</c:v>
                </c:pt>
                <c:pt idx="77">
                  <c:v>158</c:v>
                </c:pt>
                <c:pt idx="78">
                  <c:v>160</c:v>
                </c:pt>
                <c:pt idx="79">
                  <c:v>162</c:v>
                </c:pt>
                <c:pt idx="80">
                  <c:v>164</c:v>
                </c:pt>
                <c:pt idx="81">
                  <c:v>166</c:v>
                </c:pt>
                <c:pt idx="82">
                  <c:v>168</c:v>
                </c:pt>
                <c:pt idx="83">
                  <c:v>170</c:v>
                </c:pt>
                <c:pt idx="84">
                  <c:v>172</c:v>
                </c:pt>
                <c:pt idx="85">
                  <c:v>174</c:v>
                </c:pt>
                <c:pt idx="86">
                  <c:v>176</c:v>
                </c:pt>
                <c:pt idx="87">
                  <c:v>178</c:v>
                </c:pt>
                <c:pt idx="88">
                  <c:v>180</c:v>
                </c:pt>
                <c:pt idx="89">
                  <c:v>182</c:v>
                </c:pt>
                <c:pt idx="90">
                  <c:v>184</c:v>
                </c:pt>
                <c:pt idx="91">
                  <c:v>186</c:v>
                </c:pt>
                <c:pt idx="92">
                  <c:v>188</c:v>
                </c:pt>
                <c:pt idx="93">
                  <c:v>190.1</c:v>
                </c:pt>
                <c:pt idx="94">
                  <c:v>192.1</c:v>
                </c:pt>
                <c:pt idx="95">
                  <c:v>194</c:v>
                </c:pt>
                <c:pt idx="96">
                  <c:v>196</c:v>
                </c:pt>
                <c:pt idx="97">
                  <c:v>198</c:v>
                </c:pt>
                <c:pt idx="98">
                  <c:v>200</c:v>
                </c:pt>
                <c:pt idx="99">
                  <c:v>202.1</c:v>
                </c:pt>
                <c:pt idx="100">
                  <c:v>204</c:v>
                </c:pt>
                <c:pt idx="101">
                  <c:v>206</c:v>
                </c:pt>
                <c:pt idx="102">
                  <c:v>208</c:v>
                </c:pt>
                <c:pt idx="103">
                  <c:v>210</c:v>
                </c:pt>
                <c:pt idx="104">
                  <c:v>212</c:v>
                </c:pt>
                <c:pt idx="105">
                  <c:v>214.1</c:v>
                </c:pt>
                <c:pt idx="106">
                  <c:v>216</c:v>
                </c:pt>
                <c:pt idx="107">
                  <c:v>218.1</c:v>
                </c:pt>
                <c:pt idx="108">
                  <c:v>220.1</c:v>
                </c:pt>
                <c:pt idx="109">
                  <c:v>222</c:v>
                </c:pt>
                <c:pt idx="110">
                  <c:v>224.1</c:v>
                </c:pt>
                <c:pt idx="111">
                  <c:v>225</c:v>
                </c:pt>
                <c:pt idx="112">
                  <c:v>226</c:v>
                </c:pt>
                <c:pt idx="113">
                  <c:v>227</c:v>
                </c:pt>
                <c:pt idx="114">
                  <c:v>227.5</c:v>
                </c:pt>
                <c:pt idx="115">
                  <c:v>228</c:v>
                </c:pt>
                <c:pt idx="116">
                  <c:v>228.8</c:v>
                </c:pt>
                <c:pt idx="117">
                  <c:v>229</c:v>
                </c:pt>
                <c:pt idx="118">
                  <c:v>229.5</c:v>
                </c:pt>
                <c:pt idx="119">
                  <c:v>229.9</c:v>
                </c:pt>
                <c:pt idx="120">
                  <c:v>230</c:v>
                </c:pt>
                <c:pt idx="121">
                  <c:v>230.6</c:v>
                </c:pt>
              </c:numCache>
            </c:numRef>
          </c:yVal>
          <c:smooth val="0"/>
        </c:ser>
        <c:ser>
          <c:idx val="4"/>
          <c:order val="2"/>
          <c:tx>
            <c:v>R1-R2 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RR1!$K$14:$K$435</c:f>
              <c:numCache>
                <c:ptCount val="422"/>
                <c:pt idx="0">
                  <c:v>444.444</c:v>
                </c:pt>
                <c:pt idx="1">
                  <c:v>465.116</c:v>
                </c:pt>
                <c:pt idx="3">
                  <c:v>487.805</c:v>
                </c:pt>
                <c:pt idx="4">
                  <c:v>588.235</c:v>
                </c:pt>
                <c:pt idx="5">
                  <c:v>645.161</c:v>
                </c:pt>
                <c:pt idx="6">
                  <c:v>666.667</c:v>
                </c:pt>
                <c:pt idx="7">
                  <c:v>624.999</c:v>
                </c:pt>
                <c:pt idx="8">
                  <c:v>645.161</c:v>
                </c:pt>
                <c:pt idx="9">
                  <c:v>645.161</c:v>
                </c:pt>
                <c:pt idx="10">
                  <c:v>645.161</c:v>
                </c:pt>
                <c:pt idx="11">
                  <c:v>769.233</c:v>
                </c:pt>
                <c:pt idx="12">
                  <c:v>781.25</c:v>
                </c:pt>
                <c:pt idx="13">
                  <c:v>714.286</c:v>
                </c:pt>
                <c:pt idx="14">
                  <c:v>793.651</c:v>
                </c:pt>
                <c:pt idx="15">
                  <c:v>877.193</c:v>
                </c:pt>
                <c:pt idx="16">
                  <c:v>833.333</c:v>
                </c:pt>
                <c:pt idx="17">
                  <c:v>819.672</c:v>
                </c:pt>
                <c:pt idx="18">
                  <c:v>862.07</c:v>
                </c:pt>
                <c:pt idx="20">
                  <c:v>877.193</c:v>
                </c:pt>
                <c:pt idx="21">
                  <c:v>862.069</c:v>
                </c:pt>
                <c:pt idx="22">
                  <c:v>793.651</c:v>
                </c:pt>
                <c:pt idx="23">
                  <c:v>862.069</c:v>
                </c:pt>
                <c:pt idx="24">
                  <c:v>909.091</c:v>
                </c:pt>
                <c:pt idx="25">
                  <c:v>877.193</c:v>
                </c:pt>
                <c:pt idx="26">
                  <c:v>847.458</c:v>
                </c:pt>
                <c:pt idx="27">
                  <c:v>819.672</c:v>
                </c:pt>
                <c:pt idx="28">
                  <c:v>925.926</c:v>
                </c:pt>
                <c:pt idx="29">
                  <c:v>1111.117</c:v>
                </c:pt>
                <c:pt idx="30">
                  <c:v>833.333</c:v>
                </c:pt>
                <c:pt idx="31">
                  <c:v>980.392</c:v>
                </c:pt>
                <c:pt idx="32">
                  <c:v>1000</c:v>
                </c:pt>
                <c:pt idx="33">
                  <c:v>877.193</c:v>
                </c:pt>
                <c:pt idx="34">
                  <c:v>925.926</c:v>
                </c:pt>
                <c:pt idx="35">
                  <c:v>1000</c:v>
                </c:pt>
                <c:pt idx="36">
                  <c:v>980.392</c:v>
                </c:pt>
                <c:pt idx="37">
                  <c:v>1000</c:v>
                </c:pt>
                <c:pt idx="38">
                  <c:v>1086.957</c:v>
                </c:pt>
                <c:pt idx="39">
                  <c:v>1086.956</c:v>
                </c:pt>
                <c:pt idx="40">
                  <c:v>1063.83</c:v>
                </c:pt>
                <c:pt idx="41">
                  <c:v>1086.956</c:v>
                </c:pt>
                <c:pt idx="42">
                  <c:v>980.392</c:v>
                </c:pt>
                <c:pt idx="43">
                  <c:v>1063.83</c:v>
                </c:pt>
                <c:pt idx="45">
                  <c:v>1724.138</c:v>
                </c:pt>
                <c:pt idx="46">
                  <c:v>1923.077</c:v>
                </c:pt>
                <c:pt idx="47">
                  <c:v>1785.714</c:v>
                </c:pt>
                <c:pt idx="48">
                  <c:v>1923.077</c:v>
                </c:pt>
                <c:pt idx="49">
                  <c:v>1923.077</c:v>
                </c:pt>
                <c:pt idx="50">
                  <c:v>1851.852</c:v>
                </c:pt>
                <c:pt idx="51">
                  <c:v>1851.852</c:v>
                </c:pt>
                <c:pt idx="52">
                  <c:v>1851.852</c:v>
                </c:pt>
                <c:pt idx="53">
                  <c:v>1851.852</c:v>
                </c:pt>
                <c:pt idx="54">
                  <c:v>1851.852</c:v>
                </c:pt>
                <c:pt idx="55">
                  <c:v>1923.077</c:v>
                </c:pt>
                <c:pt idx="56">
                  <c:v>1923.077</c:v>
                </c:pt>
                <c:pt idx="57">
                  <c:v>1923.077</c:v>
                </c:pt>
                <c:pt idx="58">
                  <c:v>1923.077</c:v>
                </c:pt>
                <c:pt idx="59">
                  <c:v>1923.077</c:v>
                </c:pt>
                <c:pt idx="60">
                  <c:v>2000</c:v>
                </c:pt>
                <c:pt idx="61">
                  <c:v>2500</c:v>
                </c:pt>
                <c:pt idx="62">
                  <c:v>2000</c:v>
                </c:pt>
                <c:pt idx="63">
                  <c:v>1923.077</c:v>
                </c:pt>
                <c:pt idx="64">
                  <c:v>2000</c:v>
                </c:pt>
                <c:pt idx="65">
                  <c:v>2083.335</c:v>
                </c:pt>
                <c:pt idx="66">
                  <c:v>2083.333</c:v>
                </c:pt>
                <c:pt idx="67">
                  <c:v>2173.913</c:v>
                </c:pt>
                <c:pt idx="68">
                  <c:v>2083.333</c:v>
                </c:pt>
                <c:pt idx="69">
                  <c:v>2083.333</c:v>
                </c:pt>
                <c:pt idx="70">
                  <c:v>2083.333</c:v>
                </c:pt>
                <c:pt idx="71">
                  <c:v>2083.333</c:v>
                </c:pt>
                <c:pt idx="72">
                  <c:v>2083.333</c:v>
                </c:pt>
                <c:pt idx="73">
                  <c:v>2000</c:v>
                </c:pt>
                <c:pt idx="74">
                  <c:v>2000</c:v>
                </c:pt>
                <c:pt idx="75">
                  <c:v>2083.333</c:v>
                </c:pt>
                <c:pt idx="76">
                  <c:v>2083.333</c:v>
                </c:pt>
                <c:pt idx="77">
                  <c:v>2083.333</c:v>
                </c:pt>
                <c:pt idx="78">
                  <c:v>2083.333</c:v>
                </c:pt>
                <c:pt idx="79">
                  <c:v>2083.333</c:v>
                </c:pt>
                <c:pt idx="80">
                  <c:v>2000</c:v>
                </c:pt>
                <c:pt idx="81">
                  <c:v>2083.333</c:v>
                </c:pt>
                <c:pt idx="82">
                  <c:v>2173.913</c:v>
                </c:pt>
                <c:pt idx="83">
                  <c:v>2083.333</c:v>
                </c:pt>
                <c:pt idx="84">
                  <c:v>2083.333</c:v>
                </c:pt>
                <c:pt idx="85">
                  <c:v>2083.333</c:v>
                </c:pt>
                <c:pt idx="86">
                  <c:v>2173.913</c:v>
                </c:pt>
                <c:pt idx="87">
                  <c:v>2777.781</c:v>
                </c:pt>
                <c:pt idx="88">
                  <c:v>2272.729</c:v>
                </c:pt>
                <c:pt idx="89">
                  <c:v>2380.952</c:v>
                </c:pt>
                <c:pt idx="90">
                  <c:v>2272.727</c:v>
                </c:pt>
                <c:pt idx="91">
                  <c:v>2173.913</c:v>
                </c:pt>
                <c:pt idx="92">
                  <c:v>2083.333</c:v>
                </c:pt>
                <c:pt idx="93">
                  <c:v>2083.333</c:v>
                </c:pt>
                <c:pt idx="94">
                  <c:v>2173.913</c:v>
                </c:pt>
                <c:pt idx="95">
                  <c:v>2173.913</c:v>
                </c:pt>
                <c:pt idx="96">
                  <c:v>2173.913</c:v>
                </c:pt>
                <c:pt idx="97">
                  <c:v>2173.913</c:v>
                </c:pt>
                <c:pt idx="98">
                  <c:v>2173.913</c:v>
                </c:pt>
                <c:pt idx="99">
                  <c:v>2173.913</c:v>
                </c:pt>
                <c:pt idx="100">
                  <c:v>2173.913</c:v>
                </c:pt>
                <c:pt idx="101">
                  <c:v>2272.727</c:v>
                </c:pt>
                <c:pt idx="102">
                  <c:v>2380.952</c:v>
                </c:pt>
                <c:pt idx="103">
                  <c:v>2173.913</c:v>
                </c:pt>
                <c:pt idx="104">
                  <c:v>2083.333</c:v>
                </c:pt>
                <c:pt idx="105">
                  <c:v>2083.333</c:v>
                </c:pt>
                <c:pt idx="106">
                  <c:v>2173.913</c:v>
                </c:pt>
                <c:pt idx="107">
                  <c:v>2173.913</c:v>
                </c:pt>
                <c:pt idx="108">
                  <c:v>2083.333</c:v>
                </c:pt>
                <c:pt idx="109">
                  <c:v>2083.333</c:v>
                </c:pt>
                <c:pt idx="110">
                  <c:v>2083.333</c:v>
                </c:pt>
                <c:pt idx="111">
                  <c:v>2173.913</c:v>
                </c:pt>
                <c:pt idx="112">
                  <c:v>2173.913</c:v>
                </c:pt>
                <c:pt idx="113">
                  <c:v>2222.223</c:v>
                </c:pt>
                <c:pt idx="114">
                  <c:v>2000</c:v>
                </c:pt>
                <c:pt idx="115">
                  <c:v>2000</c:v>
                </c:pt>
                <c:pt idx="116">
                  <c:v>2439.025</c:v>
                </c:pt>
                <c:pt idx="117">
                  <c:v>2380.952</c:v>
                </c:pt>
                <c:pt idx="118">
                  <c:v>2631.582</c:v>
                </c:pt>
                <c:pt idx="119">
                  <c:v>3225.807</c:v>
                </c:pt>
                <c:pt idx="120">
                  <c:v>3333.331</c:v>
                </c:pt>
                <c:pt idx="121">
                  <c:v>3448.276</c:v>
                </c:pt>
              </c:numCache>
            </c:numRef>
          </c:xVal>
          <c:yVal>
            <c:numRef>
              <c:f>RR1!$B$14:$B$435</c:f>
              <c:numCache>
                <c:ptCount val="422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  <c:pt idx="11">
                  <c:v>26</c:v>
                </c:pt>
                <c:pt idx="12">
                  <c:v>28</c:v>
                </c:pt>
                <c:pt idx="13">
                  <c:v>30</c:v>
                </c:pt>
                <c:pt idx="14">
                  <c:v>32</c:v>
                </c:pt>
                <c:pt idx="15">
                  <c:v>34</c:v>
                </c:pt>
                <c:pt idx="16">
                  <c:v>36</c:v>
                </c:pt>
                <c:pt idx="17">
                  <c:v>38</c:v>
                </c:pt>
                <c:pt idx="18">
                  <c:v>40</c:v>
                </c:pt>
                <c:pt idx="19">
                  <c:v>42</c:v>
                </c:pt>
                <c:pt idx="20">
                  <c:v>44</c:v>
                </c:pt>
                <c:pt idx="21">
                  <c:v>46</c:v>
                </c:pt>
                <c:pt idx="22">
                  <c:v>48</c:v>
                </c:pt>
                <c:pt idx="23">
                  <c:v>50</c:v>
                </c:pt>
                <c:pt idx="24">
                  <c:v>52</c:v>
                </c:pt>
                <c:pt idx="25">
                  <c:v>54</c:v>
                </c:pt>
                <c:pt idx="26">
                  <c:v>56</c:v>
                </c:pt>
                <c:pt idx="27">
                  <c:v>58</c:v>
                </c:pt>
                <c:pt idx="28">
                  <c:v>60</c:v>
                </c:pt>
                <c:pt idx="29">
                  <c:v>62</c:v>
                </c:pt>
                <c:pt idx="30">
                  <c:v>64</c:v>
                </c:pt>
                <c:pt idx="31">
                  <c:v>66</c:v>
                </c:pt>
                <c:pt idx="32">
                  <c:v>68</c:v>
                </c:pt>
                <c:pt idx="33">
                  <c:v>70</c:v>
                </c:pt>
                <c:pt idx="34">
                  <c:v>72</c:v>
                </c:pt>
                <c:pt idx="35">
                  <c:v>74</c:v>
                </c:pt>
                <c:pt idx="36">
                  <c:v>76</c:v>
                </c:pt>
                <c:pt idx="37">
                  <c:v>78</c:v>
                </c:pt>
                <c:pt idx="38">
                  <c:v>80</c:v>
                </c:pt>
                <c:pt idx="39">
                  <c:v>82</c:v>
                </c:pt>
                <c:pt idx="40">
                  <c:v>84</c:v>
                </c:pt>
                <c:pt idx="41">
                  <c:v>86</c:v>
                </c:pt>
                <c:pt idx="42">
                  <c:v>88</c:v>
                </c:pt>
                <c:pt idx="43">
                  <c:v>90</c:v>
                </c:pt>
                <c:pt idx="44">
                  <c:v>92</c:v>
                </c:pt>
                <c:pt idx="45">
                  <c:v>94</c:v>
                </c:pt>
                <c:pt idx="46">
                  <c:v>96</c:v>
                </c:pt>
                <c:pt idx="47">
                  <c:v>98</c:v>
                </c:pt>
                <c:pt idx="48">
                  <c:v>100</c:v>
                </c:pt>
                <c:pt idx="49">
                  <c:v>102</c:v>
                </c:pt>
                <c:pt idx="50">
                  <c:v>104</c:v>
                </c:pt>
                <c:pt idx="51">
                  <c:v>106</c:v>
                </c:pt>
                <c:pt idx="52">
                  <c:v>108</c:v>
                </c:pt>
                <c:pt idx="53">
                  <c:v>110</c:v>
                </c:pt>
                <c:pt idx="54">
                  <c:v>112</c:v>
                </c:pt>
                <c:pt idx="55">
                  <c:v>114</c:v>
                </c:pt>
                <c:pt idx="56">
                  <c:v>116</c:v>
                </c:pt>
                <c:pt idx="57">
                  <c:v>118</c:v>
                </c:pt>
                <c:pt idx="58">
                  <c:v>120</c:v>
                </c:pt>
                <c:pt idx="59">
                  <c:v>122</c:v>
                </c:pt>
                <c:pt idx="60">
                  <c:v>124</c:v>
                </c:pt>
                <c:pt idx="61">
                  <c:v>126</c:v>
                </c:pt>
                <c:pt idx="62">
                  <c:v>128</c:v>
                </c:pt>
                <c:pt idx="63">
                  <c:v>130</c:v>
                </c:pt>
                <c:pt idx="64">
                  <c:v>132</c:v>
                </c:pt>
                <c:pt idx="65">
                  <c:v>134</c:v>
                </c:pt>
                <c:pt idx="66">
                  <c:v>136</c:v>
                </c:pt>
                <c:pt idx="67">
                  <c:v>138.1</c:v>
                </c:pt>
                <c:pt idx="68">
                  <c:v>140</c:v>
                </c:pt>
                <c:pt idx="69">
                  <c:v>142</c:v>
                </c:pt>
                <c:pt idx="70">
                  <c:v>144</c:v>
                </c:pt>
                <c:pt idx="71">
                  <c:v>146</c:v>
                </c:pt>
                <c:pt idx="72">
                  <c:v>148</c:v>
                </c:pt>
                <c:pt idx="73">
                  <c:v>150</c:v>
                </c:pt>
                <c:pt idx="74">
                  <c:v>152</c:v>
                </c:pt>
                <c:pt idx="75">
                  <c:v>154</c:v>
                </c:pt>
                <c:pt idx="76">
                  <c:v>156</c:v>
                </c:pt>
                <c:pt idx="77">
                  <c:v>158</c:v>
                </c:pt>
                <c:pt idx="78">
                  <c:v>160</c:v>
                </c:pt>
                <c:pt idx="79">
                  <c:v>162</c:v>
                </c:pt>
                <c:pt idx="80">
                  <c:v>164</c:v>
                </c:pt>
                <c:pt idx="81">
                  <c:v>166</c:v>
                </c:pt>
                <c:pt idx="82">
                  <c:v>168</c:v>
                </c:pt>
                <c:pt idx="83">
                  <c:v>170</c:v>
                </c:pt>
                <c:pt idx="84">
                  <c:v>172</c:v>
                </c:pt>
                <c:pt idx="85">
                  <c:v>174</c:v>
                </c:pt>
                <c:pt idx="86">
                  <c:v>176</c:v>
                </c:pt>
                <c:pt idx="87">
                  <c:v>178</c:v>
                </c:pt>
                <c:pt idx="88">
                  <c:v>180</c:v>
                </c:pt>
                <c:pt idx="89">
                  <c:v>182</c:v>
                </c:pt>
                <c:pt idx="90">
                  <c:v>184</c:v>
                </c:pt>
                <c:pt idx="91">
                  <c:v>186</c:v>
                </c:pt>
                <c:pt idx="92">
                  <c:v>188</c:v>
                </c:pt>
                <c:pt idx="93">
                  <c:v>190.1</c:v>
                </c:pt>
                <c:pt idx="94">
                  <c:v>192.1</c:v>
                </c:pt>
                <c:pt idx="95">
                  <c:v>194</c:v>
                </c:pt>
                <c:pt idx="96">
                  <c:v>196</c:v>
                </c:pt>
                <c:pt idx="97">
                  <c:v>198</c:v>
                </c:pt>
                <c:pt idx="98">
                  <c:v>200</c:v>
                </c:pt>
                <c:pt idx="99">
                  <c:v>202.1</c:v>
                </c:pt>
                <c:pt idx="100">
                  <c:v>204</c:v>
                </c:pt>
                <c:pt idx="101">
                  <c:v>206</c:v>
                </c:pt>
                <c:pt idx="102">
                  <c:v>208</c:v>
                </c:pt>
                <c:pt idx="103">
                  <c:v>210</c:v>
                </c:pt>
                <c:pt idx="104">
                  <c:v>212</c:v>
                </c:pt>
                <c:pt idx="105">
                  <c:v>214.1</c:v>
                </c:pt>
                <c:pt idx="106">
                  <c:v>216</c:v>
                </c:pt>
                <c:pt idx="107">
                  <c:v>218.1</c:v>
                </c:pt>
                <c:pt idx="108">
                  <c:v>220.1</c:v>
                </c:pt>
                <c:pt idx="109">
                  <c:v>222</c:v>
                </c:pt>
                <c:pt idx="110">
                  <c:v>224.1</c:v>
                </c:pt>
                <c:pt idx="111">
                  <c:v>225</c:v>
                </c:pt>
                <c:pt idx="112">
                  <c:v>226</c:v>
                </c:pt>
                <c:pt idx="113">
                  <c:v>227</c:v>
                </c:pt>
                <c:pt idx="114">
                  <c:v>227.5</c:v>
                </c:pt>
                <c:pt idx="115">
                  <c:v>228</c:v>
                </c:pt>
                <c:pt idx="116">
                  <c:v>228.8</c:v>
                </c:pt>
                <c:pt idx="117">
                  <c:v>229</c:v>
                </c:pt>
                <c:pt idx="118">
                  <c:v>229.5</c:v>
                </c:pt>
                <c:pt idx="119">
                  <c:v>229.9</c:v>
                </c:pt>
                <c:pt idx="120">
                  <c:v>230</c:v>
                </c:pt>
                <c:pt idx="121">
                  <c:v>230.6</c:v>
                </c:pt>
              </c:numCache>
            </c:numRef>
          </c:yVal>
          <c:smooth val="0"/>
        </c:ser>
        <c:ser>
          <c:idx val="1"/>
          <c:order val="3"/>
          <c:tx>
            <c:v>S-R1 Vs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SR1!$H$14:$H$393</c:f>
              <c:numCache>
                <c:ptCount val="380"/>
                <c:pt idx="0">
                  <c:v>252.589641434263</c:v>
                </c:pt>
                <c:pt idx="1">
                  <c:v>288.18181818181813</c:v>
                </c:pt>
                <c:pt idx="2">
                  <c:v>288.18181818181813</c:v>
                </c:pt>
                <c:pt idx="3">
                  <c:v>299.05660377358487</c:v>
                </c:pt>
                <c:pt idx="4">
                  <c:v>352.22222222222223</c:v>
                </c:pt>
                <c:pt idx="5">
                  <c:v>375.1479289940828</c:v>
                </c:pt>
                <c:pt idx="6">
                  <c:v>384.2424242424242</c:v>
                </c:pt>
                <c:pt idx="7">
                  <c:v>375.1479289940828</c:v>
                </c:pt>
                <c:pt idx="8">
                  <c:v>372.94117647058823</c:v>
                </c:pt>
                <c:pt idx="9">
                  <c:v>393.78881987577637</c:v>
                </c:pt>
                <c:pt idx="10">
                  <c:v>428.37837837837833</c:v>
                </c:pt>
                <c:pt idx="11">
                  <c:v>434.2465753424657</c:v>
                </c:pt>
                <c:pt idx="12">
                  <c:v>437.8453038674033</c:v>
                </c:pt>
                <c:pt idx="13">
                  <c:v>459.42028985507244</c:v>
                </c:pt>
                <c:pt idx="14">
                  <c:v>474.5508982035928</c:v>
                </c:pt>
                <c:pt idx="15">
                  <c:v>490.71207430340553</c:v>
                </c:pt>
                <c:pt idx="16">
                  <c:v>528.3333333333334</c:v>
                </c:pt>
                <c:pt idx="17">
                  <c:v>524.8344370860926</c:v>
                </c:pt>
                <c:pt idx="18">
                  <c:v>504.7770700636942</c:v>
                </c:pt>
                <c:pt idx="19">
                  <c:v>504.7770700636942</c:v>
                </c:pt>
                <c:pt idx="20">
                  <c:v>506.38977635782743</c:v>
                </c:pt>
                <c:pt idx="21">
                  <c:v>517.9738562091503</c:v>
                </c:pt>
                <c:pt idx="22">
                  <c:v>521.3815789473683</c:v>
                </c:pt>
                <c:pt idx="23">
                  <c:v>474.5508982035928</c:v>
                </c:pt>
                <c:pt idx="24">
                  <c:v>554.1958041958042</c:v>
                </c:pt>
                <c:pt idx="25">
                  <c:v>481.7629179331307</c:v>
                </c:pt>
                <c:pt idx="26">
                  <c:v>475.975975975976</c:v>
                </c:pt>
                <c:pt idx="27">
                  <c:v>493.7694704049844</c:v>
                </c:pt>
                <c:pt idx="28">
                  <c:v>542.8082191780821</c:v>
                </c:pt>
                <c:pt idx="29">
                  <c:v>517.9738562091503</c:v>
                </c:pt>
                <c:pt idx="30">
                  <c:v>523.102310231023</c:v>
                </c:pt>
                <c:pt idx="31">
                  <c:v>519.672131147541</c:v>
                </c:pt>
                <c:pt idx="32">
                  <c:v>503.1746031746031</c:v>
                </c:pt>
                <c:pt idx="33">
                  <c:v>504.7770700636942</c:v>
                </c:pt>
                <c:pt idx="34">
                  <c:v>509.6463022508038</c:v>
                </c:pt>
                <c:pt idx="35">
                  <c:v>514.6103896103896</c:v>
                </c:pt>
                <c:pt idx="36">
                  <c:v>607.27969348659</c:v>
                </c:pt>
                <c:pt idx="37">
                  <c:v>628.9682539682539</c:v>
                </c:pt>
                <c:pt idx="38">
                  <c:v>646.9387755102041</c:v>
                </c:pt>
                <c:pt idx="39">
                  <c:v>566.0714285714286</c:v>
                </c:pt>
                <c:pt idx="40">
                  <c:v>616.7315175097275</c:v>
                </c:pt>
                <c:pt idx="41">
                  <c:v>619.1406249999999</c:v>
                </c:pt>
                <c:pt idx="42">
                  <c:v>614.3410852713179</c:v>
                </c:pt>
                <c:pt idx="43">
                  <c:v>616.7315175097275</c:v>
                </c:pt>
                <c:pt idx="44">
                  <c:v>663.1799163179915</c:v>
                </c:pt>
                <c:pt idx="45">
                  <c:v>671.6101694915253</c:v>
                </c:pt>
                <c:pt idx="46">
                  <c:v>639.1129032258062</c:v>
                </c:pt>
                <c:pt idx="47">
                  <c:v>665.9663865546219</c:v>
                </c:pt>
                <c:pt idx="48">
                  <c:v>631.4741035856574</c:v>
                </c:pt>
                <c:pt idx="49">
                  <c:v>611.969111969112</c:v>
                </c:pt>
                <c:pt idx="50">
                  <c:v>619.1406249999999</c:v>
                </c:pt>
                <c:pt idx="51">
                  <c:v>619.1406249999999</c:v>
                </c:pt>
                <c:pt idx="52">
                  <c:v>636.5461847389557</c:v>
                </c:pt>
                <c:pt idx="53">
                  <c:v>628.9682539682539</c:v>
                </c:pt>
                <c:pt idx="54">
                  <c:v>644.3089430894308</c:v>
                </c:pt>
                <c:pt idx="55">
                  <c:v>665.9663865546219</c:v>
                </c:pt>
                <c:pt idx="56">
                  <c:v>695.1754385964911</c:v>
                </c:pt>
                <c:pt idx="57">
                  <c:v>674.4680851063828</c:v>
                </c:pt>
                <c:pt idx="58">
                  <c:v>657.6763485477178</c:v>
                </c:pt>
                <c:pt idx="59">
                  <c:v>707.5892857142856</c:v>
                </c:pt>
                <c:pt idx="60">
                  <c:v>910.919540229885</c:v>
                </c:pt>
                <c:pt idx="61">
                  <c:v>776.9607843137255</c:v>
                </c:pt>
                <c:pt idx="62">
                  <c:v>680.2575107296137</c:v>
                </c:pt>
                <c:pt idx="63">
                  <c:v>674.4680851063828</c:v>
                </c:pt>
                <c:pt idx="64">
                  <c:v>686.147186147186</c:v>
                </c:pt>
                <c:pt idx="65">
                  <c:v>695.1754385964911</c:v>
                </c:pt>
                <c:pt idx="66">
                  <c:v>717.1945701357466</c:v>
                </c:pt>
                <c:pt idx="67">
                  <c:v>733.7962962962963</c:v>
                </c:pt>
                <c:pt idx="68">
                  <c:v>710.7623318385648</c:v>
                </c:pt>
                <c:pt idx="69">
                  <c:v>704.4444444444445</c:v>
                </c:pt>
                <c:pt idx="70">
                  <c:v>621.5686274509804</c:v>
                </c:pt>
                <c:pt idx="71">
                  <c:v>639.1129032258062</c:v>
                </c:pt>
                <c:pt idx="72">
                  <c:v>624.0157480314961</c:v>
                </c:pt>
                <c:pt idx="73">
                  <c:v>600.3787878787878</c:v>
                </c:pt>
                <c:pt idx="74">
                  <c:v>600.3787878787878</c:v>
                </c:pt>
                <c:pt idx="75">
                  <c:v>619.1406249999999</c:v>
                </c:pt>
                <c:pt idx="76">
                  <c:v>626.4822134387351</c:v>
                </c:pt>
                <c:pt idx="77">
                  <c:v>628.9682539682539</c:v>
                </c:pt>
                <c:pt idx="78">
                  <c:v>628.9682539682539</c:v>
                </c:pt>
                <c:pt idx="79">
                  <c:v>616.7315175097275</c:v>
                </c:pt>
                <c:pt idx="80">
                  <c:v>619.1406249999999</c:v>
                </c:pt>
                <c:pt idx="81">
                  <c:v>636.5461847389557</c:v>
                </c:pt>
                <c:pt idx="82">
                  <c:v>639.1129032258062</c:v>
                </c:pt>
                <c:pt idx="83">
                  <c:v>646.9387755102041</c:v>
                </c:pt>
                <c:pt idx="84">
                  <c:v>639.1129032258062</c:v>
                </c:pt>
                <c:pt idx="85">
                  <c:v>713.963963963964</c:v>
                </c:pt>
                <c:pt idx="86">
                  <c:v>800.5050505050502</c:v>
                </c:pt>
                <c:pt idx="87">
                  <c:v>796.4824120603015</c:v>
                </c:pt>
                <c:pt idx="88">
                  <c:v>856.7567567567567</c:v>
                </c:pt>
                <c:pt idx="89">
                  <c:v>730.4147465437788</c:v>
                </c:pt>
                <c:pt idx="90">
                  <c:v>668.7763713080168</c:v>
                </c:pt>
                <c:pt idx="91">
                  <c:v>660.4166666666665</c:v>
                </c:pt>
                <c:pt idx="92">
                  <c:v>663.1799163179915</c:v>
                </c:pt>
                <c:pt idx="93">
                  <c:v>674.4680851063828</c:v>
                </c:pt>
                <c:pt idx="94">
                  <c:v>677.3504273504274</c:v>
                </c:pt>
                <c:pt idx="95">
                  <c:v>674.4680851063828</c:v>
                </c:pt>
                <c:pt idx="96">
                  <c:v>677.3504273504274</c:v>
                </c:pt>
                <c:pt idx="97">
                  <c:v>677.3504273504274</c:v>
                </c:pt>
                <c:pt idx="98">
                  <c:v>683.1896551724137</c:v>
                </c:pt>
                <c:pt idx="99">
                  <c:v>720.4545454545454</c:v>
                </c:pt>
                <c:pt idx="100">
                  <c:v>733.7962962962963</c:v>
                </c:pt>
                <c:pt idx="101">
                  <c:v>704.4444444444445</c:v>
                </c:pt>
                <c:pt idx="102">
                  <c:v>792.5</c:v>
                </c:pt>
                <c:pt idx="103">
                  <c:v>689.1304347826087</c:v>
                </c:pt>
                <c:pt idx="104">
                  <c:v>660.4166666666665</c:v>
                </c:pt>
                <c:pt idx="105">
                  <c:v>636.5461847389557</c:v>
                </c:pt>
                <c:pt idx="106">
                  <c:v>636.5461847389557</c:v>
                </c:pt>
                <c:pt idx="107">
                  <c:v>639.1129032258062</c:v>
                </c:pt>
                <c:pt idx="108">
                  <c:v>674.4680851063828</c:v>
                </c:pt>
                <c:pt idx="109">
                  <c:v>773.1707317073171</c:v>
                </c:pt>
                <c:pt idx="110">
                  <c:v>636.5461847389557</c:v>
                </c:pt>
                <c:pt idx="111">
                  <c:v>628.9682539682539</c:v>
                </c:pt>
                <c:pt idx="112">
                  <c:v>788.5572139303483</c:v>
                </c:pt>
                <c:pt idx="113">
                  <c:v>981.4241486068111</c:v>
                </c:pt>
                <c:pt idx="114">
                  <c:v>1132.1428571428569</c:v>
                </c:pt>
                <c:pt idx="115">
                  <c:v>1223.9382239382235</c:v>
                </c:pt>
                <c:pt idx="116">
                  <c:v>1223.9382239382235</c:v>
                </c:pt>
                <c:pt idx="117">
                  <c:v>1415.178571428571</c:v>
                </c:pt>
                <c:pt idx="118">
                  <c:v>1309.9173553719008</c:v>
                </c:pt>
                <c:pt idx="119">
                  <c:v>2272.4014336917553</c:v>
                </c:pt>
                <c:pt idx="120">
                  <c:v>3170</c:v>
                </c:pt>
                <c:pt idx="121">
                  <c:v>3218.274111675126</c:v>
                </c:pt>
              </c:numCache>
            </c:numRef>
          </c:xVal>
          <c:yVal>
            <c:numRef>
              <c:f>SR1!$G$14:$G$393</c:f>
              <c:numCache>
                <c:ptCount val="380"/>
                <c:pt idx="0">
                  <c:v>6.085</c:v>
                </c:pt>
                <c:pt idx="1">
                  <c:v>8.085</c:v>
                </c:pt>
                <c:pt idx="2">
                  <c:v>10.085</c:v>
                </c:pt>
                <c:pt idx="3">
                  <c:v>12.085</c:v>
                </c:pt>
                <c:pt idx="4">
                  <c:v>14.085</c:v>
                </c:pt>
                <c:pt idx="5">
                  <c:v>16.085</c:v>
                </c:pt>
                <c:pt idx="6">
                  <c:v>18.085</c:v>
                </c:pt>
                <c:pt idx="7">
                  <c:v>20.085</c:v>
                </c:pt>
                <c:pt idx="8">
                  <c:v>22.085</c:v>
                </c:pt>
                <c:pt idx="9">
                  <c:v>24.085</c:v>
                </c:pt>
                <c:pt idx="10">
                  <c:v>26.085</c:v>
                </c:pt>
                <c:pt idx="11">
                  <c:v>28.085</c:v>
                </c:pt>
                <c:pt idx="12">
                  <c:v>30.085</c:v>
                </c:pt>
                <c:pt idx="13">
                  <c:v>32.085</c:v>
                </c:pt>
                <c:pt idx="14">
                  <c:v>34.085</c:v>
                </c:pt>
                <c:pt idx="15">
                  <c:v>36.085</c:v>
                </c:pt>
                <c:pt idx="16">
                  <c:v>38.085</c:v>
                </c:pt>
                <c:pt idx="17">
                  <c:v>40.085</c:v>
                </c:pt>
                <c:pt idx="18">
                  <c:v>42.085</c:v>
                </c:pt>
                <c:pt idx="19">
                  <c:v>44.085</c:v>
                </c:pt>
                <c:pt idx="20">
                  <c:v>46.085</c:v>
                </c:pt>
                <c:pt idx="21">
                  <c:v>48.085</c:v>
                </c:pt>
                <c:pt idx="22">
                  <c:v>50.085</c:v>
                </c:pt>
                <c:pt idx="23">
                  <c:v>52.085</c:v>
                </c:pt>
                <c:pt idx="24">
                  <c:v>54.085</c:v>
                </c:pt>
                <c:pt idx="25">
                  <c:v>56.085</c:v>
                </c:pt>
                <c:pt idx="26">
                  <c:v>58.085</c:v>
                </c:pt>
                <c:pt idx="27">
                  <c:v>60.085</c:v>
                </c:pt>
                <c:pt idx="28">
                  <c:v>62.085</c:v>
                </c:pt>
                <c:pt idx="29">
                  <c:v>64.085</c:v>
                </c:pt>
                <c:pt idx="30">
                  <c:v>66.085</c:v>
                </c:pt>
                <c:pt idx="31">
                  <c:v>68.085</c:v>
                </c:pt>
                <c:pt idx="32">
                  <c:v>70.085</c:v>
                </c:pt>
                <c:pt idx="33">
                  <c:v>72.085</c:v>
                </c:pt>
                <c:pt idx="34">
                  <c:v>74.085</c:v>
                </c:pt>
                <c:pt idx="35">
                  <c:v>76.085</c:v>
                </c:pt>
                <c:pt idx="36">
                  <c:v>78.085</c:v>
                </c:pt>
                <c:pt idx="37">
                  <c:v>80.085</c:v>
                </c:pt>
                <c:pt idx="38">
                  <c:v>82.085</c:v>
                </c:pt>
                <c:pt idx="39">
                  <c:v>84.085</c:v>
                </c:pt>
                <c:pt idx="40">
                  <c:v>86.085</c:v>
                </c:pt>
                <c:pt idx="41">
                  <c:v>88.085</c:v>
                </c:pt>
                <c:pt idx="42">
                  <c:v>90.085</c:v>
                </c:pt>
                <c:pt idx="43">
                  <c:v>92.085</c:v>
                </c:pt>
                <c:pt idx="44">
                  <c:v>94.085</c:v>
                </c:pt>
                <c:pt idx="45">
                  <c:v>96.085</c:v>
                </c:pt>
                <c:pt idx="46">
                  <c:v>98.085</c:v>
                </c:pt>
                <c:pt idx="47">
                  <c:v>100.085</c:v>
                </c:pt>
                <c:pt idx="48">
                  <c:v>102.085</c:v>
                </c:pt>
                <c:pt idx="49">
                  <c:v>104.085</c:v>
                </c:pt>
                <c:pt idx="50">
                  <c:v>106.085</c:v>
                </c:pt>
                <c:pt idx="51">
                  <c:v>108.085</c:v>
                </c:pt>
                <c:pt idx="52">
                  <c:v>110.085</c:v>
                </c:pt>
                <c:pt idx="53">
                  <c:v>112.085</c:v>
                </c:pt>
                <c:pt idx="54">
                  <c:v>114.085</c:v>
                </c:pt>
                <c:pt idx="55">
                  <c:v>116.085</c:v>
                </c:pt>
                <c:pt idx="56">
                  <c:v>118.085</c:v>
                </c:pt>
                <c:pt idx="57">
                  <c:v>120.085</c:v>
                </c:pt>
                <c:pt idx="58">
                  <c:v>122.085</c:v>
                </c:pt>
                <c:pt idx="59">
                  <c:v>124.085</c:v>
                </c:pt>
                <c:pt idx="60">
                  <c:v>126.085</c:v>
                </c:pt>
                <c:pt idx="61">
                  <c:v>128.085</c:v>
                </c:pt>
                <c:pt idx="62">
                  <c:v>130.085</c:v>
                </c:pt>
                <c:pt idx="63">
                  <c:v>132.085</c:v>
                </c:pt>
                <c:pt idx="64">
                  <c:v>134.085</c:v>
                </c:pt>
                <c:pt idx="65">
                  <c:v>136.085</c:v>
                </c:pt>
                <c:pt idx="66">
                  <c:v>138.085</c:v>
                </c:pt>
                <c:pt idx="67">
                  <c:v>140.185</c:v>
                </c:pt>
                <c:pt idx="68">
                  <c:v>142.085</c:v>
                </c:pt>
                <c:pt idx="69">
                  <c:v>144.085</c:v>
                </c:pt>
                <c:pt idx="70">
                  <c:v>146.085</c:v>
                </c:pt>
                <c:pt idx="71">
                  <c:v>148.085</c:v>
                </c:pt>
                <c:pt idx="72">
                  <c:v>150.085</c:v>
                </c:pt>
                <c:pt idx="73">
                  <c:v>152.085</c:v>
                </c:pt>
                <c:pt idx="74">
                  <c:v>154.085</c:v>
                </c:pt>
                <c:pt idx="75">
                  <c:v>156.085</c:v>
                </c:pt>
                <c:pt idx="76">
                  <c:v>158.085</c:v>
                </c:pt>
                <c:pt idx="77">
                  <c:v>160.085</c:v>
                </c:pt>
                <c:pt idx="78">
                  <c:v>162.085</c:v>
                </c:pt>
                <c:pt idx="79">
                  <c:v>164.085</c:v>
                </c:pt>
                <c:pt idx="80">
                  <c:v>166.085</c:v>
                </c:pt>
                <c:pt idx="81">
                  <c:v>168.085</c:v>
                </c:pt>
                <c:pt idx="82">
                  <c:v>170.085</c:v>
                </c:pt>
                <c:pt idx="83">
                  <c:v>172.085</c:v>
                </c:pt>
                <c:pt idx="84">
                  <c:v>174.085</c:v>
                </c:pt>
                <c:pt idx="85">
                  <c:v>176.085</c:v>
                </c:pt>
                <c:pt idx="86">
                  <c:v>178.085</c:v>
                </c:pt>
                <c:pt idx="87">
                  <c:v>180.085</c:v>
                </c:pt>
                <c:pt idx="88">
                  <c:v>182.085</c:v>
                </c:pt>
                <c:pt idx="89">
                  <c:v>184.085</c:v>
                </c:pt>
                <c:pt idx="90">
                  <c:v>186.085</c:v>
                </c:pt>
                <c:pt idx="91">
                  <c:v>188.085</c:v>
                </c:pt>
                <c:pt idx="92">
                  <c:v>190.085</c:v>
                </c:pt>
                <c:pt idx="93">
                  <c:v>192.185</c:v>
                </c:pt>
                <c:pt idx="94">
                  <c:v>194.185</c:v>
                </c:pt>
                <c:pt idx="95">
                  <c:v>196.085</c:v>
                </c:pt>
                <c:pt idx="96">
                  <c:v>198.085</c:v>
                </c:pt>
                <c:pt idx="97">
                  <c:v>200.085</c:v>
                </c:pt>
                <c:pt idx="98">
                  <c:v>202.085</c:v>
                </c:pt>
                <c:pt idx="99">
                  <c:v>204.185</c:v>
                </c:pt>
                <c:pt idx="100">
                  <c:v>206.085</c:v>
                </c:pt>
                <c:pt idx="101">
                  <c:v>208.085</c:v>
                </c:pt>
                <c:pt idx="102">
                  <c:v>210.085</c:v>
                </c:pt>
                <c:pt idx="103">
                  <c:v>212.085</c:v>
                </c:pt>
                <c:pt idx="104">
                  <c:v>214.085</c:v>
                </c:pt>
                <c:pt idx="105">
                  <c:v>216.185</c:v>
                </c:pt>
                <c:pt idx="106">
                  <c:v>218.085</c:v>
                </c:pt>
                <c:pt idx="107">
                  <c:v>220.185</c:v>
                </c:pt>
                <c:pt idx="108">
                  <c:v>222.185</c:v>
                </c:pt>
                <c:pt idx="109">
                  <c:v>224.085</c:v>
                </c:pt>
                <c:pt idx="110">
                  <c:v>226.185</c:v>
                </c:pt>
                <c:pt idx="111">
                  <c:v>227.085</c:v>
                </c:pt>
                <c:pt idx="112">
                  <c:v>228.085</c:v>
                </c:pt>
                <c:pt idx="113">
                  <c:v>229.085</c:v>
                </c:pt>
                <c:pt idx="114">
                  <c:v>229.585</c:v>
                </c:pt>
                <c:pt idx="115">
                  <c:v>230.085</c:v>
                </c:pt>
                <c:pt idx="116">
                  <c:v>230.88500000000002</c:v>
                </c:pt>
                <c:pt idx="117">
                  <c:v>231.085</c:v>
                </c:pt>
                <c:pt idx="118">
                  <c:v>231.585</c:v>
                </c:pt>
                <c:pt idx="119">
                  <c:v>231.985</c:v>
                </c:pt>
                <c:pt idx="120">
                  <c:v>232.085</c:v>
                </c:pt>
                <c:pt idx="121">
                  <c:v>232.685</c:v>
                </c:pt>
              </c:numCache>
            </c:numRef>
          </c:yVal>
          <c:smooth val="0"/>
        </c:ser>
        <c:ser>
          <c:idx val="2"/>
          <c:order val="4"/>
          <c:tx>
            <c:v>S-R1 Vp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SR1!$I$14:$I$393</c:f>
              <c:numCache>
                <c:ptCount val="380"/>
                <c:pt idx="0">
                  <c:v>443.3566433566433</c:v>
                </c:pt>
                <c:pt idx="1">
                  <c:v>519.672131147541</c:v>
                </c:pt>
                <c:pt idx="2">
                  <c:v>519.672131147541</c:v>
                </c:pt>
                <c:pt idx="3">
                  <c:v>523.9669421487603</c:v>
                </c:pt>
                <c:pt idx="4">
                  <c:v>640.4040404040402</c:v>
                </c:pt>
                <c:pt idx="5">
                  <c:v>696.7032967032966</c:v>
                </c:pt>
                <c:pt idx="6">
                  <c:v>653.6082474226804</c:v>
                </c:pt>
                <c:pt idx="7">
                  <c:v>634</c:v>
                </c:pt>
                <c:pt idx="8">
                  <c:v>615.5339805825241</c:v>
                </c:pt>
                <c:pt idx="9">
                  <c:v>728.7356321839081</c:v>
                </c:pt>
                <c:pt idx="10">
                  <c:v>737.2093023255812</c:v>
                </c:pt>
                <c:pt idx="11">
                  <c:v>744.131455399061</c:v>
                </c:pt>
                <c:pt idx="12">
                  <c:v>737.2093023255812</c:v>
                </c:pt>
                <c:pt idx="13">
                  <c:v>773.1707317073171</c:v>
                </c:pt>
                <c:pt idx="14">
                  <c:v>751.1848341232226</c:v>
                </c:pt>
                <c:pt idx="15">
                  <c:v>817.0103092783503</c:v>
                </c:pt>
                <c:pt idx="16">
                  <c:v>866.1202185792349</c:v>
                </c:pt>
                <c:pt idx="17">
                  <c:v>880.5555555555554</c:v>
                </c:pt>
                <c:pt idx="18">
                  <c:v>829.8429319371727</c:v>
                </c:pt>
                <c:pt idx="19">
                  <c:v>829.8429319371727</c:v>
                </c:pt>
                <c:pt idx="20">
                  <c:v>875.6906077348066</c:v>
                </c:pt>
                <c:pt idx="21">
                  <c:v>870.8791208791207</c:v>
                </c:pt>
                <c:pt idx="22">
                  <c:v>800.5050505050502</c:v>
                </c:pt>
                <c:pt idx="23">
                  <c:v>990.625</c:v>
                </c:pt>
                <c:pt idx="24">
                  <c:v>885.4748603351956</c:v>
                </c:pt>
                <c:pt idx="25">
                  <c:v>926.9005847953217</c:v>
                </c:pt>
                <c:pt idx="26">
                  <c:v>905.7142857142857</c:v>
                </c:pt>
                <c:pt idx="27">
                  <c:v>984.4720496894408</c:v>
                </c:pt>
                <c:pt idx="28">
                  <c:v>1035.9477124183006</c:v>
                </c:pt>
                <c:pt idx="29">
                  <c:v>1022.5806451612902</c:v>
                </c:pt>
                <c:pt idx="30">
                  <c:v>1029.2207792207791</c:v>
                </c:pt>
                <c:pt idx="31">
                  <c:v>1049.6688741721853</c:v>
                </c:pt>
                <c:pt idx="32">
                  <c:v>1029.2207792207791</c:v>
                </c:pt>
                <c:pt idx="33">
                  <c:v>1049.6688741721853</c:v>
                </c:pt>
                <c:pt idx="34">
                  <c:v>1035.9477124183006</c:v>
                </c:pt>
                <c:pt idx="35">
                  <c:v>1042.7631578947367</c:v>
                </c:pt>
                <c:pt idx="36">
                  <c:v>1085.6164383561643</c:v>
                </c:pt>
                <c:pt idx="37">
                  <c:v>1140.2877697841725</c:v>
                </c:pt>
                <c:pt idx="38">
                  <c:v>1156.9343065693429</c:v>
                </c:pt>
                <c:pt idx="39">
                  <c:v>1132.1428571428569</c:v>
                </c:pt>
                <c:pt idx="40">
                  <c:v>1116.1971830985913</c:v>
                </c:pt>
                <c:pt idx="41">
                  <c:v>1063.758389261745</c:v>
                </c:pt>
                <c:pt idx="42">
                  <c:v>1063.758389261745</c:v>
                </c:pt>
                <c:pt idx="43">
                  <c:v>1063.758389261745</c:v>
                </c:pt>
                <c:pt idx="44">
                  <c:v>1741.7582417582414</c:v>
                </c:pt>
                <c:pt idx="45">
                  <c:v>1761.1111111111104</c:v>
                </c:pt>
                <c:pt idx="46">
                  <c:v>1780.898876404494</c:v>
                </c:pt>
                <c:pt idx="47">
                  <c:v>1864.705882352941</c:v>
                </c:pt>
                <c:pt idx="48">
                  <c:v>1886.9047619047612</c:v>
                </c:pt>
                <c:pt idx="49">
                  <c:v>1981.2499999999993</c:v>
                </c:pt>
                <c:pt idx="50">
                  <c:v>2006.3291139240507</c:v>
                </c:pt>
                <c:pt idx="51">
                  <c:v>1821.83908045977</c:v>
                </c:pt>
                <c:pt idx="52">
                  <c:v>2032.0512820512815</c:v>
                </c:pt>
                <c:pt idx="53">
                  <c:v>1864.705882352941</c:v>
                </c:pt>
                <c:pt idx="54">
                  <c:v>1864.705882352941</c:v>
                </c:pt>
                <c:pt idx="55">
                  <c:v>1909.6385542168673</c:v>
                </c:pt>
                <c:pt idx="56">
                  <c:v>1981.2499999999993</c:v>
                </c:pt>
                <c:pt idx="57">
                  <c:v>1956.7901234567898</c:v>
                </c:pt>
                <c:pt idx="58">
                  <c:v>1932.926829268292</c:v>
                </c:pt>
                <c:pt idx="59">
                  <c:v>2032.0512820512815</c:v>
                </c:pt>
                <c:pt idx="60">
                  <c:v>2365.6716417910434</c:v>
                </c:pt>
                <c:pt idx="61">
                  <c:v>2201.3888888888882</c:v>
                </c:pt>
                <c:pt idx="62">
                  <c:v>1956.7901234567898</c:v>
                </c:pt>
                <c:pt idx="63">
                  <c:v>1909.6385542168673</c:v>
                </c:pt>
                <c:pt idx="64">
                  <c:v>1932.926829268292</c:v>
                </c:pt>
                <c:pt idx="65">
                  <c:v>1909.6385542168673</c:v>
                </c:pt>
                <c:pt idx="66">
                  <c:v>2141.891891891891</c:v>
                </c:pt>
                <c:pt idx="67">
                  <c:v>2058.4415584415583</c:v>
                </c:pt>
                <c:pt idx="68">
                  <c:v>2085.526315789473</c:v>
                </c:pt>
                <c:pt idx="69">
                  <c:v>2085.526315789473</c:v>
                </c:pt>
                <c:pt idx="70">
                  <c:v>2058.4415584415583</c:v>
                </c:pt>
                <c:pt idx="71">
                  <c:v>2058.4415584415583</c:v>
                </c:pt>
                <c:pt idx="72">
                  <c:v>2032.0512820512815</c:v>
                </c:pt>
                <c:pt idx="73">
                  <c:v>2032.0512820512815</c:v>
                </c:pt>
                <c:pt idx="74">
                  <c:v>2032.0512820512815</c:v>
                </c:pt>
                <c:pt idx="75">
                  <c:v>2058.4415584415583</c:v>
                </c:pt>
                <c:pt idx="76">
                  <c:v>2085.526315789473</c:v>
                </c:pt>
                <c:pt idx="77">
                  <c:v>2113.3333333333335</c:v>
                </c:pt>
                <c:pt idx="78">
                  <c:v>2113.3333333333335</c:v>
                </c:pt>
                <c:pt idx="79">
                  <c:v>2058.4415584415583</c:v>
                </c:pt>
                <c:pt idx="80">
                  <c:v>2058.4415584415583</c:v>
                </c:pt>
                <c:pt idx="81">
                  <c:v>2085.526315789473</c:v>
                </c:pt>
                <c:pt idx="82">
                  <c:v>2058.4415584415583</c:v>
                </c:pt>
                <c:pt idx="83">
                  <c:v>2032.0512820512815</c:v>
                </c:pt>
                <c:pt idx="84">
                  <c:v>2032.0512820512815</c:v>
                </c:pt>
                <c:pt idx="85">
                  <c:v>2232.394366197183</c:v>
                </c:pt>
                <c:pt idx="86">
                  <c:v>2401.515151515151</c:v>
                </c:pt>
                <c:pt idx="87">
                  <c:v>2401.515151515151</c:v>
                </c:pt>
                <c:pt idx="88">
                  <c:v>2641.666666666666</c:v>
                </c:pt>
                <c:pt idx="89">
                  <c:v>2297.101449275361</c:v>
                </c:pt>
                <c:pt idx="90">
                  <c:v>2113.3333333333335</c:v>
                </c:pt>
                <c:pt idx="91">
                  <c:v>2085.526315789473</c:v>
                </c:pt>
                <c:pt idx="92">
                  <c:v>2113.3333333333335</c:v>
                </c:pt>
                <c:pt idx="93">
                  <c:v>2141.891891891891</c:v>
                </c:pt>
                <c:pt idx="94">
                  <c:v>2113.3333333333335</c:v>
                </c:pt>
                <c:pt idx="95">
                  <c:v>2085.526315789473</c:v>
                </c:pt>
                <c:pt idx="96">
                  <c:v>2085.526315789473</c:v>
                </c:pt>
                <c:pt idx="97">
                  <c:v>2085.526315789473</c:v>
                </c:pt>
                <c:pt idx="98">
                  <c:v>2085.526315789473</c:v>
                </c:pt>
                <c:pt idx="99">
                  <c:v>2141.891891891891</c:v>
                </c:pt>
                <c:pt idx="100">
                  <c:v>2201.3888888888882</c:v>
                </c:pt>
                <c:pt idx="101">
                  <c:v>2171.2328767123286</c:v>
                </c:pt>
                <c:pt idx="102">
                  <c:v>2113.3333333333335</c:v>
                </c:pt>
                <c:pt idx="103">
                  <c:v>2085.526315789473</c:v>
                </c:pt>
                <c:pt idx="104">
                  <c:v>2113.3333333333335</c:v>
                </c:pt>
                <c:pt idx="105">
                  <c:v>2085.526315789473</c:v>
                </c:pt>
                <c:pt idx="106">
                  <c:v>2085.526315789473</c:v>
                </c:pt>
                <c:pt idx="107">
                  <c:v>2058.4415584415583</c:v>
                </c:pt>
                <c:pt idx="108">
                  <c:v>2032.0512820512815</c:v>
                </c:pt>
                <c:pt idx="109">
                  <c:v>2085.526315789473</c:v>
                </c:pt>
                <c:pt idx="110">
                  <c:v>2141.891891891891</c:v>
                </c:pt>
                <c:pt idx="111">
                  <c:v>2006.3291139240507</c:v>
                </c:pt>
                <c:pt idx="112">
                  <c:v>2006.3291139240507</c:v>
                </c:pt>
                <c:pt idx="113">
                  <c:v>2201.3888888888882</c:v>
                </c:pt>
                <c:pt idx="114">
                  <c:v>2383.4586466165415</c:v>
                </c:pt>
                <c:pt idx="115">
                  <c:v>2556.451612903225</c:v>
                </c:pt>
                <c:pt idx="116">
                  <c:v>2855.855855855855</c:v>
                </c:pt>
                <c:pt idx="117">
                  <c:v>2935.185185185185</c:v>
                </c:pt>
                <c:pt idx="118">
                  <c:v>3408.602150537632</c:v>
                </c:pt>
                <c:pt idx="119">
                  <c:v>3664.7398843930628</c:v>
                </c:pt>
                <c:pt idx="120">
                  <c:v>5031.746031746025</c:v>
                </c:pt>
                <c:pt idx="121">
                  <c:v>4627.737226277369</c:v>
                </c:pt>
              </c:numCache>
            </c:numRef>
          </c:xVal>
          <c:yVal>
            <c:numRef>
              <c:f>SR1!$G$14:$G$393</c:f>
              <c:numCache>
                <c:ptCount val="380"/>
                <c:pt idx="0">
                  <c:v>6.085</c:v>
                </c:pt>
                <c:pt idx="1">
                  <c:v>8.085</c:v>
                </c:pt>
                <c:pt idx="2">
                  <c:v>10.085</c:v>
                </c:pt>
                <c:pt idx="3">
                  <c:v>12.085</c:v>
                </c:pt>
                <c:pt idx="4">
                  <c:v>14.085</c:v>
                </c:pt>
                <c:pt idx="5">
                  <c:v>16.085</c:v>
                </c:pt>
                <c:pt idx="6">
                  <c:v>18.085</c:v>
                </c:pt>
                <c:pt idx="7">
                  <c:v>20.085</c:v>
                </c:pt>
                <c:pt idx="8">
                  <c:v>22.085</c:v>
                </c:pt>
                <c:pt idx="9">
                  <c:v>24.085</c:v>
                </c:pt>
                <c:pt idx="10">
                  <c:v>26.085</c:v>
                </c:pt>
                <c:pt idx="11">
                  <c:v>28.085</c:v>
                </c:pt>
                <c:pt idx="12">
                  <c:v>30.085</c:v>
                </c:pt>
                <c:pt idx="13">
                  <c:v>32.085</c:v>
                </c:pt>
                <c:pt idx="14">
                  <c:v>34.085</c:v>
                </c:pt>
                <c:pt idx="15">
                  <c:v>36.085</c:v>
                </c:pt>
                <c:pt idx="16">
                  <c:v>38.085</c:v>
                </c:pt>
                <c:pt idx="17">
                  <c:v>40.085</c:v>
                </c:pt>
                <c:pt idx="18">
                  <c:v>42.085</c:v>
                </c:pt>
                <c:pt idx="19">
                  <c:v>44.085</c:v>
                </c:pt>
                <c:pt idx="20">
                  <c:v>46.085</c:v>
                </c:pt>
                <c:pt idx="21">
                  <c:v>48.085</c:v>
                </c:pt>
                <c:pt idx="22">
                  <c:v>50.085</c:v>
                </c:pt>
                <c:pt idx="23">
                  <c:v>52.085</c:v>
                </c:pt>
                <c:pt idx="24">
                  <c:v>54.085</c:v>
                </c:pt>
                <c:pt idx="25">
                  <c:v>56.085</c:v>
                </c:pt>
                <c:pt idx="26">
                  <c:v>58.085</c:v>
                </c:pt>
                <c:pt idx="27">
                  <c:v>60.085</c:v>
                </c:pt>
                <c:pt idx="28">
                  <c:v>62.085</c:v>
                </c:pt>
                <c:pt idx="29">
                  <c:v>64.085</c:v>
                </c:pt>
                <c:pt idx="30">
                  <c:v>66.085</c:v>
                </c:pt>
                <c:pt idx="31">
                  <c:v>68.085</c:v>
                </c:pt>
                <c:pt idx="32">
                  <c:v>70.085</c:v>
                </c:pt>
                <c:pt idx="33">
                  <c:v>72.085</c:v>
                </c:pt>
                <c:pt idx="34">
                  <c:v>74.085</c:v>
                </c:pt>
                <c:pt idx="35">
                  <c:v>76.085</c:v>
                </c:pt>
                <c:pt idx="36">
                  <c:v>78.085</c:v>
                </c:pt>
                <c:pt idx="37">
                  <c:v>80.085</c:v>
                </c:pt>
                <c:pt idx="38">
                  <c:v>82.085</c:v>
                </c:pt>
                <c:pt idx="39">
                  <c:v>84.085</c:v>
                </c:pt>
                <c:pt idx="40">
                  <c:v>86.085</c:v>
                </c:pt>
                <c:pt idx="41">
                  <c:v>88.085</c:v>
                </c:pt>
                <c:pt idx="42">
                  <c:v>90.085</c:v>
                </c:pt>
                <c:pt idx="43">
                  <c:v>92.085</c:v>
                </c:pt>
                <c:pt idx="44">
                  <c:v>94.085</c:v>
                </c:pt>
                <c:pt idx="45">
                  <c:v>96.085</c:v>
                </c:pt>
                <c:pt idx="46">
                  <c:v>98.085</c:v>
                </c:pt>
                <c:pt idx="47">
                  <c:v>100.085</c:v>
                </c:pt>
                <c:pt idx="48">
                  <c:v>102.085</c:v>
                </c:pt>
                <c:pt idx="49">
                  <c:v>104.085</c:v>
                </c:pt>
                <c:pt idx="50">
                  <c:v>106.085</c:v>
                </c:pt>
                <c:pt idx="51">
                  <c:v>108.085</c:v>
                </c:pt>
                <c:pt idx="52">
                  <c:v>110.085</c:v>
                </c:pt>
                <c:pt idx="53">
                  <c:v>112.085</c:v>
                </c:pt>
                <c:pt idx="54">
                  <c:v>114.085</c:v>
                </c:pt>
                <c:pt idx="55">
                  <c:v>116.085</c:v>
                </c:pt>
                <c:pt idx="56">
                  <c:v>118.085</c:v>
                </c:pt>
                <c:pt idx="57">
                  <c:v>120.085</c:v>
                </c:pt>
                <c:pt idx="58">
                  <c:v>122.085</c:v>
                </c:pt>
                <c:pt idx="59">
                  <c:v>124.085</c:v>
                </c:pt>
                <c:pt idx="60">
                  <c:v>126.085</c:v>
                </c:pt>
                <c:pt idx="61">
                  <c:v>128.085</c:v>
                </c:pt>
                <c:pt idx="62">
                  <c:v>130.085</c:v>
                </c:pt>
                <c:pt idx="63">
                  <c:v>132.085</c:v>
                </c:pt>
                <c:pt idx="64">
                  <c:v>134.085</c:v>
                </c:pt>
                <c:pt idx="65">
                  <c:v>136.085</c:v>
                </c:pt>
                <c:pt idx="66">
                  <c:v>138.085</c:v>
                </c:pt>
                <c:pt idx="67">
                  <c:v>140.185</c:v>
                </c:pt>
                <c:pt idx="68">
                  <c:v>142.085</c:v>
                </c:pt>
                <c:pt idx="69">
                  <c:v>144.085</c:v>
                </c:pt>
                <c:pt idx="70">
                  <c:v>146.085</c:v>
                </c:pt>
                <c:pt idx="71">
                  <c:v>148.085</c:v>
                </c:pt>
                <c:pt idx="72">
                  <c:v>150.085</c:v>
                </c:pt>
                <c:pt idx="73">
                  <c:v>152.085</c:v>
                </c:pt>
                <c:pt idx="74">
                  <c:v>154.085</c:v>
                </c:pt>
                <c:pt idx="75">
                  <c:v>156.085</c:v>
                </c:pt>
                <c:pt idx="76">
                  <c:v>158.085</c:v>
                </c:pt>
                <c:pt idx="77">
                  <c:v>160.085</c:v>
                </c:pt>
                <c:pt idx="78">
                  <c:v>162.085</c:v>
                </c:pt>
                <c:pt idx="79">
                  <c:v>164.085</c:v>
                </c:pt>
                <c:pt idx="80">
                  <c:v>166.085</c:v>
                </c:pt>
                <c:pt idx="81">
                  <c:v>168.085</c:v>
                </c:pt>
                <c:pt idx="82">
                  <c:v>170.085</c:v>
                </c:pt>
                <c:pt idx="83">
                  <c:v>172.085</c:v>
                </c:pt>
                <c:pt idx="84">
                  <c:v>174.085</c:v>
                </c:pt>
                <c:pt idx="85">
                  <c:v>176.085</c:v>
                </c:pt>
                <c:pt idx="86">
                  <c:v>178.085</c:v>
                </c:pt>
                <c:pt idx="87">
                  <c:v>180.085</c:v>
                </c:pt>
                <c:pt idx="88">
                  <c:v>182.085</c:v>
                </c:pt>
                <c:pt idx="89">
                  <c:v>184.085</c:v>
                </c:pt>
                <c:pt idx="90">
                  <c:v>186.085</c:v>
                </c:pt>
                <c:pt idx="91">
                  <c:v>188.085</c:v>
                </c:pt>
                <c:pt idx="92">
                  <c:v>190.085</c:v>
                </c:pt>
                <c:pt idx="93">
                  <c:v>192.185</c:v>
                </c:pt>
                <c:pt idx="94">
                  <c:v>194.185</c:v>
                </c:pt>
                <c:pt idx="95">
                  <c:v>196.085</c:v>
                </c:pt>
                <c:pt idx="96">
                  <c:v>198.085</c:v>
                </c:pt>
                <c:pt idx="97">
                  <c:v>200.085</c:v>
                </c:pt>
                <c:pt idx="98">
                  <c:v>202.085</c:v>
                </c:pt>
                <c:pt idx="99">
                  <c:v>204.185</c:v>
                </c:pt>
                <c:pt idx="100">
                  <c:v>206.085</c:v>
                </c:pt>
                <c:pt idx="101">
                  <c:v>208.085</c:v>
                </c:pt>
                <c:pt idx="102">
                  <c:v>210.085</c:v>
                </c:pt>
                <c:pt idx="103">
                  <c:v>212.085</c:v>
                </c:pt>
                <c:pt idx="104">
                  <c:v>214.085</c:v>
                </c:pt>
                <c:pt idx="105">
                  <c:v>216.185</c:v>
                </c:pt>
                <c:pt idx="106">
                  <c:v>218.085</c:v>
                </c:pt>
                <c:pt idx="107">
                  <c:v>220.185</c:v>
                </c:pt>
                <c:pt idx="108">
                  <c:v>222.185</c:v>
                </c:pt>
                <c:pt idx="109">
                  <c:v>224.085</c:v>
                </c:pt>
                <c:pt idx="110">
                  <c:v>226.185</c:v>
                </c:pt>
                <c:pt idx="111">
                  <c:v>227.085</c:v>
                </c:pt>
                <c:pt idx="112">
                  <c:v>228.085</c:v>
                </c:pt>
                <c:pt idx="113">
                  <c:v>229.085</c:v>
                </c:pt>
                <c:pt idx="114">
                  <c:v>229.585</c:v>
                </c:pt>
                <c:pt idx="115">
                  <c:v>230.085</c:v>
                </c:pt>
                <c:pt idx="116">
                  <c:v>230.88500000000002</c:v>
                </c:pt>
                <c:pt idx="117">
                  <c:v>231.085</c:v>
                </c:pt>
                <c:pt idx="118">
                  <c:v>231.585</c:v>
                </c:pt>
                <c:pt idx="119">
                  <c:v>231.985</c:v>
                </c:pt>
                <c:pt idx="120">
                  <c:v>232.085</c:v>
                </c:pt>
                <c:pt idx="121">
                  <c:v>232.685</c:v>
                </c:pt>
              </c:numCache>
            </c:numRef>
          </c:yVal>
          <c:smooth val="0"/>
        </c:ser>
        <c:axId val="35797254"/>
        <c:axId val="53739831"/>
      </c:scatterChar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13896432"/>
        <c:axId val="57959025"/>
      </c:scatterChart>
      <c:valAx>
        <c:axId val="35797254"/>
        <c:scaling>
          <c:orientation val="minMax"/>
          <c:max val="35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VELOCITY (FEET/SECOND)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out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39831"/>
        <c:crossesAt val="240"/>
        <c:crossBetween val="midCat"/>
        <c:dispUnits/>
        <c:majorUnit val="500"/>
        <c:minorUnit val="100"/>
      </c:valAx>
      <c:valAx>
        <c:axId val="53739831"/>
        <c:scaling>
          <c:orientation val="maxMin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(METERS)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97254"/>
        <c:crosses val="autoZero"/>
        <c:crossBetween val="midCat"/>
        <c:dispUnits/>
        <c:majorUnit val="20"/>
        <c:minorUnit val="5"/>
      </c:valAx>
      <c:valAx>
        <c:axId val="13896432"/>
        <c:scaling>
          <c:orientation val="minMax"/>
          <c:max val="11482.9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VELOCITY (METERS/SECOND)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59025"/>
        <c:crossesAt val="0"/>
        <c:crossBetween val="midCat"/>
        <c:dispUnits/>
        <c:majorUnit val="2000"/>
        <c:minorUnit val="500"/>
      </c:valAx>
      <c:valAx>
        <c:axId val="57959025"/>
        <c:scaling>
          <c:orientation val="maxMin"/>
          <c:max val="787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>
            <c:manualLayout>
              <c:xMode val="factor"/>
              <c:yMode val="factor"/>
              <c:x val="0.255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96432"/>
        <c:crossesAt val="11482.94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415"/>
          <c:y val="0.16525"/>
          <c:w val="0.2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0.5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5" right="0.5" top="0.5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848475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workbookViewId="0" topLeftCell="A1">
      <selection activeCell="F16" sqref="F16:G16"/>
    </sheetView>
  </sheetViews>
  <sheetFormatPr defaultColWidth="8.8515625" defaultRowHeight="12.75"/>
  <cols>
    <col min="1" max="1" width="9.140625" style="8" customWidth="1"/>
    <col min="2" max="3" width="9.140625" style="9" customWidth="1"/>
    <col min="4" max="4" width="9.140625" style="7" customWidth="1"/>
    <col min="5" max="5" width="9.140625" style="10" customWidth="1"/>
    <col min="6" max="7" width="9.140625" style="9" customWidth="1"/>
  </cols>
  <sheetData>
    <row r="1" ht="12">
      <c r="A1"/>
    </row>
    <row r="2" ht="12">
      <c r="A2"/>
    </row>
    <row r="3" ht="12">
      <c r="A3"/>
    </row>
    <row r="4" ht="12">
      <c r="A4"/>
    </row>
    <row r="5" ht="12">
      <c r="A5"/>
    </row>
    <row r="6" ht="12">
      <c r="A6" s="11"/>
    </row>
    <row r="7" ht="12">
      <c r="A7"/>
    </row>
    <row r="8" ht="12">
      <c r="A8"/>
    </row>
    <row r="12" spans="1:7" ht="12">
      <c r="A12" s="8" t="s">
        <v>31</v>
      </c>
      <c r="B12" s="9" t="s">
        <v>33</v>
      </c>
      <c r="C12" s="9" t="s">
        <v>14</v>
      </c>
      <c r="E12" s="10" t="s">
        <v>31</v>
      </c>
      <c r="F12" s="9" t="s">
        <v>33</v>
      </c>
      <c r="G12" s="9" t="s">
        <v>14</v>
      </c>
    </row>
    <row r="13" spans="1:7" ht="12">
      <c r="A13" s="8" t="s">
        <v>32</v>
      </c>
      <c r="B13" s="9" t="s">
        <v>34</v>
      </c>
      <c r="C13" s="9" t="s">
        <v>34</v>
      </c>
      <c r="E13" s="10" t="s">
        <v>35</v>
      </c>
      <c r="F13" s="9" t="s">
        <v>36</v>
      </c>
      <c r="G13" s="9" t="s">
        <v>36</v>
      </c>
    </row>
    <row r="14" spans="1:7" ht="12">
      <c r="A14" s="8">
        <f>RR1!B14</f>
        <v>4</v>
      </c>
      <c r="B14" s="9">
        <f>RR1!J14</f>
        <v>300.752</v>
      </c>
      <c r="C14" s="9">
        <f>RR1!K14</f>
        <v>444.444</v>
      </c>
      <c r="E14" s="10">
        <f aca="true" t="shared" si="0" ref="E14:G16">A14/0.3048</f>
        <v>13.123359580052492</v>
      </c>
      <c r="F14" s="9">
        <f t="shared" si="0"/>
        <v>986.7191601049868</v>
      </c>
      <c r="G14" s="9">
        <f t="shared" si="0"/>
        <v>1458.1496062992126</v>
      </c>
    </row>
    <row r="15" spans="1:7" ht="12">
      <c r="A15" s="8">
        <f>RR1!B15</f>
        <v>6</v>
      </c>
      <c r="B15" s="9">
        <f>RR1!J15</f>
        <v>294.118</v>
      </c>
      <c r="C15" s="9">
        <f>RR1!K15</f>
        <v>465.116</v>
      </c>
      <c r="E15" s="10">
        <f t="shared" si="0"/>
        <v>19.68503937007874</v>
      </c>
      <c r="F15" s="9">
        <f t="shared" si="0"/>
        <v>964.9540682414697</v>
      </c>
      <c r="G15" s="9">
        <f t="shared" si="0"/>
        <v>1525.9711286089237</v>
      </c>
    </row>
    <row r="16" spans="1:5" ht="12">
      <c r="A16" s="8">
        <f>RR1!B16</f>
        <v>8</v>
      </c>
      <c r="E16" s="10">
        <f t="shared" si="0"/>
        <v>26.246719160104984</v>
      </c>
    </row>
    <row r="17" spans="1:7" ht="12">
      <c r="A17" s="8">
        <f>RR1!B17</f>
        <v>10</v>
      </c>
      <c r="B17" s="9">
        <f>RR1!J17</f>
        <v>291.971</v>
      </c>
      <c r="C17" s="9">
        <f>RR1!K17</f>
        <v>487.805</v>
      </c>
      <c r="E17" s="10">
        <f aca="true" t="shared" si="1" ref="E17:E69">A17/0.3048</f>
        <v>32.808398950131235</v>
      </c>
      <c r="F17" s="9">
        <f aca="true" t="shared" si="2" ref="F17:G20">B17/0.3048</f>
        <v>957.9101049868766</v>
      </c>
      <c r="G17" s="9">
        <f t="shared" si="2"/>
        <v>1600.4101049868766</v>
      </c>
    </row>
    <row r="18" spans="1:7" ht="12">
      <c r="A18" s="8">
        <f>RR1!B18</f>
        <v>12</v>
      </c>
      <c r="B18" s="9">
        <f>RR1!J18</f>
        <v>303.03</v>
      </c>
      <c r="C18" s="9">
        <f>RR1!K18</f>
        <v>588.235</v>
      </c>
      <c r="E18" s="10">
        <f t="shared" si="1"/>
        <v>39.37007874015748</v>
      </c>
      <c r="F18" s="9">
        <f t="shared" si="2"/>
        <v>994.1929133858266</v>
      </c>
      <c r="G18" s="9">
        <f t="shared" si="2"/>
        <v>1929.9048556430446</v>
      </c>
    </row>
    <row r="19" spans="1:7" ht="12">
      <c r="A19" s="8">
        <f>RR1!B19</f>
        <v>14</v>
      </c>
      <c r="B19" s="9">
        <f>RR1!J19</f>
        <v>350.877</v>
      </c>
      <c r="C19" s="9">
        <f>RR1!K19</f>
        <v>645.161</v>
      </c>
      <c r="E19" s="10">
        <f t="shared" si="1"/>
        <v>45.93175853018372</v>
      </c>
      <c r="F19" s="9">
        <f t="shared" si="2"/>
        <v>1151.1712598425197</v>
      </c>
      <c r="G19" s="9">
        <f t="shared" si="2"/>
        <v>2116.6699475065616</v>
      </c>
    </row>
    <row r="20" spans="1:7" ht="12">
      <c r="A20" s="8">
        <f>RR1!B20</f>
        <v>16</v>
      </c>
      <c r="B20" s="9">
        <f>RR1!J20</f>
        <v>384.615</v>
      </c>
      <c r="C20" s="9">
        <f>RR1!K20</f>
        <v>666.667</v>
      </c>
      <c r="E20" s="10">
        <f t="shared" si="1"/>
        <v>52.49343832020997</v>
      </c>
      <c r="F20" s="9">
        <f t="shared" si="2"/>
        <v>1261.8602362204724</v>
      </c>
      <c r="G20" s="9">
        <f t="shared" si="2"/>
        <v>2187.227690288714</v>
      </c>
    </row>
    <row r="21" spans="1:7" ht="12">
      <c r="A21" s="8">
        <f>RR1!B21</f>
        <v>18</v>
      </c>
      <c r="B21" s="9">
        <f>RR1!J21</f>
        <v>396.04</v>
      </c>
      <c r="C21" s="9">
        <f>RR1!K21</f>
        <v>624.999</v>
      </c>
      <c r="E21" s="10">
        <f t="shared" si="1"/>
        <v>59.055118110236215</v>
      </c>
      <c r="F21" s="9">
        <f aca="true" t="shared" si="3" ref="F21:F61">B21/0.3048</f>
        <v>1299.3438320209973</v>
      </c>
      <c r="G21" s="9">
        <f aca="true" t="shared" si="4" ref="G21:G61">C21/0.3048</f>
        <v>2050.521653543307</v>
      </c>
    </row>
    <row r="22" spans="1:7" ht="12">
      <c r="A22" s="8">
        <f>RR1!B22</f>
        <v>20</v>
      </c>
      <c r="B22" s="9">
        <f>RR1!J22</f>
        <v>373.832</v>
      </c>
      <c r="C22" s="9">
        <f>RR1!K22</f>
        <v>645.161</v>
      </c>
      <c r="E22" s="10">
        <f t="shared" si="1"/>
        <v>65.61679790026247</v>
      </c>
      <c r="F22" s="9">
        <f t="shared" si="3"/>
        <v>1226.4829396325458</v>
      </c>
      <c r="G22" s="9">
        <f t="shared" si="4"/>
        <v>2116.6699475065616</v>
      </c>
    </row>
    <row r="23" spans="1:7" ht="12">
      <c r="A23" s="8">
        <f>RR1!B23</f>
        <v>22</v>
      </c>
      <c r="B23" s="9">
        <f>RR1!J23</f>
        <v>400</v>
      </c>
      <c r="C23" s="9">
        <f>RR1!K23</f>
        <v>645.161</v>
      </c>
      <c r="E23" s="10">
        <f t="shared" si="1"/>
        <v>72.17847769028872</v>
      </c>
      <c r="F23" s="9">
        <f t="shared" si="3"/>
        <v>1312.3359580052493</v>
      </c>
      <c r="G23" s="9">
        <f t="shared" si="4"/>
        <v>2116.6699475065616</v>
      </c>
    </row>
    <row r="24" spans="1:7" ht="12">
      <c r="A24" s="8">
        <f>RR1!B24</f>
        <v>24</v>
      </c>
      <c r="B24" s="9">
        <f>RR1!J24</f>
        <v>392.157</v>
      </c>
      <c r="C24" s="9">
        <f>RR1!K24</f>
        <v>645.161</v>
      </c>
      <c r="E24" s="10">
        <f t="shared" si="1"/>
        <v>78.74015748031496</v>
      </c>
      <c r="F24" s="9">
        <f t="shared" si="3"/>
        <v>1286.6043307086613</v>
      </c>
      <c r="G24" s="9">
        <f t="shared" si="4"/>
        <v>2116.6699475065616</v>
      </c>
    </row>
    <row r="25" spans="1:7" ht="12">
      <c r="A25" s="8">
        <f>RR1!B25</f>
        <v>26</v>
      </c>
      <c r="B25" s="9">
        <f>RR1!J25</f>
        <v>425.532</v>
      </c>
      <c r="C25" s="9">
        <f>RR1!K25</f>
        <v>769.233</v>
      </c>
      <c r="E25" s="10">
        <f t="shared" si="1"/>
        <v>85.30183727034121</v>
      </c>
      <c r="F25" s="9">
        <f t="shared" si="3"/>
        <v>1396.1023622047244</v>
      </c>
      <c r="G25" s="9">
        <f t="shared" si="4"/>
        <v>2523.7303149606296</v>
      </c>
    </row>
    <row r="26" spans="1:7" ht="12">
      <c r="A26" s="8">
        <f>RR1!B26</f>
        <v>28</v>
      </c>
      <c r="B26" s="9">
        <f>RR1!J26</f>
        <v>432.9</v>
      </c>
      <c r="C26" s="9">
        <f>RR1!K26</f>
        <v>781.25</v>
      </c>
      <c r="E26" s="10">
        <f t="shared" si="1"/>
        <v>91.86351706036744</v>
      </c>
      <c r="F26" s="9">
        <f t="shared" si="3"/>
        <v>1420.275590551181</v>
      </c>
      <c r="G26" s="9">
        <f t="shared" si="4"/>
        <v>2563.1561679790025</v>
      </c>
    </row>
    <row r="27" spans="1:7" ht="12">
      <c r="A27" s="8">
        <f>RR1!B27</f>
        <v>30</v>
      </c>
      <c r="B27" s="9">
        <f>RR1!J27</f>
        <v>425.532</v>
      </c>
      <c r="C27" s="9">
        <f>RR1!K27</f>
        <v>714.286</v>
      </c>
      <c r="E27" s="10">
        <f t="shared" si="1"/>
        <v>98.42519685039369</v>
      </c>
      <c r="F27" s="9">
        <f t="shared" si="3"/>
        <v>1396.1023622047244</v>
      </c>
      <c r="G27" s="9">
        <f t="shared" si="4"/>
        <v>2343.4580052493434</v>
      </c>
    </row>
    <row r="28" spans="1:7" ht="12">
      <c r="A28" s="8">
        <f>RR1!B28</f>
        <v>32</v>
      </c>
      <c r="B28" s="9">
        <f>RR1!J28</f>
        <v>471.698</v>
      </c>
      <c r="C28" s="9">
        <f>RR1!K28</f>
        <v>793.651</v>
      </c>
      <c r="E28" s="10">
        <f t="shared" si="1"/>
        <v>104.98687664041994</v>
      </c>
      <c r="F28" s="9">
        <f t="shared" si="3"/>
        <v>1547.5656167979</v>
      </c>
      <c r="G28" s="9">
        <f t="shared" si="4"/>
        <v>2603.84186351706</v>
      </c>
    </row>
    <row r="29" spans="1:7" ht="12">
      <c r="A29" s="8">
        <f>RR1!B29</f>
        <v>34</v>
      </c>
      <c r="B29" s="9">
        <f>RR1!J29</f>
        <v>515.464</v>
      </c>
      <c r="C29" s="9">
        <f>RR1!K29</f>
        <v>877.193</v>
      </c>
      <c r="E29" s="10">
        <f t="shared" si="1"/>
        <v>111.54855643044618</v>
      </c>
      <c r="F29" s="9">
        <f t="shared" si="3"/>
        <v>1691.1548556430448</v>
      </c>
      <c r="G29" s="9">
        <f t="shared" si="4"/>
        <v>2877.9297900262463</v>
      </c>
    </row>
    <row r="30" spans="1:7" ht="12">
      <c r="A30" s="8">
        <f>RR1!B30</f>
        <v>36</v>
      </c>
      <c r="B30" s="9">
        <f>RR1!J30</f>
        <v>520.833</v>
      </c>
      <c r="C30" s="9">
        <f>RR1!K30</f>
        <v>833.333</v>
      </c>
      <c r="E30" s="10">
        <f t="shared" si="1"/>
        <v>118.11023622047243</v>
      </c>
      <c r="F30" s="9">
        <f t="shared" si="3"/>
        <v>1708.76968503937</v>
      </c>
      <c r="G30" s="9">
        <f t="shared" si="4"/>
        <v>2734.032152230971</v>
      </c>
    </row>
    <row r="31" spans="1:7" ht="12">
      <c r="A31" s="8">
        <f>RR1!B31</f>
        <v>38</v>
      </c>
      <c r="B31" s="9">
        <f>RR1!J31</f>
        <v>546.448</v>
      </c>
      <c r="C31" s="9">
        <f>RR1!K31</f>
        <v>819.672</v>
      </c>
      <c r="E31" s="10">
        <f t="shared" si="1"/>
        <v>124.67191601049868</v>
      </c>
      <c r="F31" s="9">
        <f t="shared" si="3"/>
        <v>1792.808398950131</v>
      </c>
      <c r="G31" s="9">
        <f t="shared" si="4"/>
        <v>2689.2125984251966</v>
      </c>
    </row>
    <row r="32" spans="1:7" ht="12">
      <c r="A32" s="8">
        <f>RR1!B32</f>
        <v>40</v>
      </c>
      <c r="B32" s="9">
        <f>RR1!J32</f>
        <v>552.486</v>
      </c>
      <c r="C32" s="9">
        <f>RR1!K32</f>
        <v>862.07</v>
      </c>
      <c r="E32" s="10">
        <f t="shared" si="1"/>
        <v>131.23359580052494</v>
      </c>
      <c r="F32" s="9">
        <f t="shared" si="3"/>
        <v>1812.6181102362204</v>
      </c>
      <c r="G32" s="9">
        <f t="shared" si="4"/>
        <v>2828.313648293963</v>
      </c>
    </row>
    <row r="33" spans="1:6" ht="12">
      <c r="A33" s="8">
        <f>RR1!B33</f>
        <v>42</v>
      </c>
      <c r="B33" s="9">
        <f>RR1!J33</f>
        <v>531.915</v>
      </c>
      <c r="E33" s="10">
        <f t="shared" si="1"/>
        <v>137.79527559055117</v>
      </c>
      <c r="F33" s="9">
        <f t="shared" si="3"/>
        <v>1745.1279527559052</v>
      </c>
    </row>
    <row r="34" spans="1:7" ht="12">
      <c r="A34" s="8">
        <f>RR1!B34</f>
        <v>44</v>
      </c>
      <c r="B34" s="9">
        <f>RR1!J34</f>
        <v>609.756</v>
      </c>
      <c r="C34" s="9">
        <f>RR1!K34</f>
        <v>877.193</v>
      </c>
      <c r="E34" s="10">
        <f t="shared" si="1"/>
        <v>144.35695538057743</v>
      </c>
      <c r="F34" s="9">
        <f t="shared" si="3"/>
        <v>2000.511811023622</v>
      </c>
      <c r="G34" s="9">
        <f t="shared" si="4"/>
        <v>2877.9297900262463</v>
      </c>
    </row>
    <row r="35" spans="1:7" ht="12">
      <c r="A35" s="8">
        <f>RR1!B35</f>
        <v>46</v>
      </c>
      <c r="B35" s="9">
        <f>RR1!J35</f>
        <v>552.486</v>
      </c>
      <c r="C35" s="9">
        <f>RR1!K35</f>
        <v>862.069</v>
      </c>
      <c r="E35" s="10">
        <f t="shared" si="1"/>
        <v>150.91863517060366</v>
      </c>
      <c r="F35" s="9">
        <f t="shared" si="3"/>
        <v>1812.6181102362204</v>
      </c>
      <c r="G35" s="9">
        <f t="shared" si="4"/>
        <v>2828.310367454068</v>
      </c>
    </row>
    <row r="36" spans="1:7" ht="12">
      <c r="A36" s="8">
        <f>RR1!B36</f>
        <v>48</v>
      </c>
      <c r="B36" s="9">
        <f>RR1!J36</f>
        <v>595.238</v>
      </c>
      <c r="C36" s="9">
        <f>RR1!K36</f>
        <v>793.651</v>
      </c>
      <c r="E36" s="10">
        <f t="shared" si="1"/>
        <v>157.48031496062993</v>
      </c>
      <c r="F36" s="9">
        <f t="shared" si="3"/>
        <v>1952.8805774278217</v>
      </c>
      <c r="G36" s="9">
        <f t="shared" si="4"/>
        <v>2603.84186351706</v>
      </c>
    </row>
    <row r="37" spans="1:7" ht="12">
      <c r="A37" s="8">
        <f>RR1!B37</f>
        <v>50</v>
      </c>
      <c r="B37" s="9">
        <f>RR1!J37</f>
        <v>510.204</v>
      </c>
      <c r="C37" s="9">
        <f>RR1!K37</f>
        <v>862.069</v>
      </c>
      <c r="E37" s="10">
        <f t="shared" si="1"/>
        <v>164.04199475065616</v>
      </c>
      <c r="F37" s="9">
        <f t="shared" si="3"/>
        <v>1673.8976377952756</v>
      </c>
      <c r="G37" s="9">
        <f t="shared" si="4"/>
        <v>2828.310367454068</v>
      </c>
    </row>
    <row r="38" spans="1:7" ht="12">
      <c r="A38" s="8">
        <f>RR1!B38</f>
        <v>52</v>
      </c>
      <c r="B38" s="9">
        <f>RR1!J38</f>
        <v>529.1</v>
      </c>
      <c r="C38" s="9">
        <f>RR1!K38</f>
        <v>909.091</v>
      </c>
      <c r="E38" s="10">
        <f t="shared" si="1"/>
        <v>170.60367454068242</v>
      </c>
      <c r="F38" s="9">
        <f t="shared" si="3"/>
        <v>1735.8923884514436</v>
      </c>
      <c r="G38" s="9">
        <f t="shared" si="4"/>
        <v>2982.5820209973754</v>
      </c>
    </row>
    <row r="39" spans="1:7" ht="12">
      <c r="A39" s="8">
        <f>RR1!B39</f>
        <v>54</v>
      </c>
      <c r="B39" s="9">
        <f>RR1!J39</f>
        <v>497.513</v>
      </c>
      <c r="C39" s="9">
        <f>RR1!K39</f>
        <v>877.193</v>
      </c>
      <c r="E39" s="10">
        <f t="shared" si="1"/>
        <v>177.16535433070865</v>
      </c>
      <c r="F39" s="9">
        <f t="shared" si="3"/>
        <v>1632.2604986876638</v>
      </c>
      <c r="G39" s="9">
        <f t="shared" si="4"/>
        <v>2877.9297900262463</v>
      </c>
    </row>
    <row r="40" spans="1:7" ht="12">
      <c r="A40" s="8">
        <f>RR1!B40</f>
        <v>56</v>
      </c>
      <c r="B40" s="9">
        <f>RR1!J40</f>
        <v>467.29</v>
      </c>
      <c r="C40" s="9">
        <f>RR1!K40</f>
        <v>847.458</v>
      </c>
      <c r="E40" s="10">
        <f t="shared" si="1"/>
        <v>183.72703412073488</v>
      </c>
      <c r="F40" s="9">
        <f t="shared" si="3"/>
        <v>1533.1036745406825</v>
      </c>
      <c r="G40" s="9">
        <f t="shared" si="4"/>
        <v>2780.374015748031</v>
      </c>
    </row>
    <row r="41" spans="1:7" ht="12">
      <c r="A41" s="8">
        <f>RR1!B41</f>
        <v>58</v>
      </c>
      <c r="B41" s="9">
        <f>RR1!J41</f>
        <v>465.116</v>
      </c>
      <c r="C41" s="9">
        <f>RR1!K41</f>
        <v>819.672</v>
      </c>
      <c r="E41" s="10">
        <f t="shared" si="1"/>
        <v>190.28871391076115</v>
      </c>
      <c r="F41" s="9">
        <f t="shared" si="3"/>
        <v>1525.9711286089237</v>
      </c>
      <c r="G41" s="9">
        <f t="shared" si="4"/>
        <v>2689.2125984251966</v>
      </c>
    </row>
    <row r="42" spans="1:7" ht="12">
      <c r="A42" s="8">
        <f>RR1!B42</f>
        <v>60</v>
      </c>
      <c r="B42" s="9">
        <f>RR1!J42</f>
        <v>495.049</v>
      </c>
      <c r="C42" s="9">
        <f>RR1!K42</f>
        <v>925.926</v>
      </c>
      <c r="E42" s="10">
        <f t="shared" si="1"/>
        <v>196.85039370078738</v>
      </c>
      <c r="F42" s="9">
        <f t="shared" si="3"/>
        <v>1624.1765091863515</v>
      </c>
      <c r="G42" s="9">
        <f t="shared" si="4"/>
        <v>3037.814960629921</v>
      </c>
    </row>
    <row r="43" spans="1:7" ht="12">
      <c r="A43" s="8">
        <f>RR1!B43</f>
        <v>62</v>
      </c>
      <c r="B43" s="9">
        <f>RR1!J43</f>
        <v>609.756</v>
      </c>
      <c r="C43" s="9">
        <f>RR1!K43</f>
        <v>1111.117</v>
      </c>
      <c r="E43" s="10">
        <f t="shared" si="1"/>
        <v>203.41207349081364</v>
      </c>
      <c r="F43" s="9">
        <f t="shared" si="3"/>
        <v>2000.511811023622</v>
      </c>
      <c r="G43" s="9">
        <f t="shared" si="4"/>
        <v>3645.396981627296</v>
      </c>
    </row>
    <row r="44" spans="1:7" ht="12">
      <c r="A44" s="8">
        <f>RR1!B44</f>
        <v>64</v>
      </c>
      <c r="B44" s="9">
        <f>RR1!J44</f>
        <v>485.437</v>
      </c>
      <c r="C44" s="9">
        <f>RR1!K44</f>
        <v>833.333</v>
      </c>
      <c r="E44" s="10">
        <f t="shared" si="1"/>
        <v>209.97375328083987</v>
      </c>
      <c r="F44" s="9">
        <f t="shared" si="3"/>
        <v>1592.6410761154855</v>
      </c>
      <c r="G44" s="9">
        <f t="shared" si="4"/>
        <v>2734.032152230971</v>
      </c>
    </row>
    <row r="45" spans="1:7" ht="12">
      <c r="A45" s="8">
        <f>RR1!B45</f>
        <v>66</v>
      </c>
      <c r="B45" s="9">
        <f>RR1!J45</f>
        <v>510.204</v>
      </c>
      <c r="C45" s="9">
        <f>RR1!K45</f>
        <v>980.392</v>
      </c>
      <c r="E45" s="10">
        <f t="shared" si="1"/>
        <v>216.53543307086613</v>
      </c>
      <c r="F45" s="9">
        <f t="shared" si="3"/>
        <v>1673.8976377952756</v>
      </c>
      <c r="G45" s="9">
        <f t="shared" si="4"/>
        <v>3216.509186351706</v>
      </c>
    </row>
    <row r="46" spans="1:7" ht="12">
      <c r="A46" s="8">
        <f>RR1!B46</f>
        <v>68</v>
      </c>
      <c r="B46" s="9">
        <f>RR1!J46</f>
        <v>537.634</v>
      </c>
      <c r="C46" s="9">
        <f>RR1!K46</f>
        <v>1000</v>
      </c>
      <c r="E46" s="10">
        <f t="shared" si="1"/>
        <v>223.09711286089237</v>
      </c>
      <c r="F46" s="9">
        <f t="shared" si="3"/>
        <v>1763.8910761154855</v>
      </c>
      <c r="G46" s="9">
        <f t="shared" si="4"/>
        <v>3280.839895013123</v>
      </c>
    </row>
    <row r="47" spans="1:7" ht="12">
      <c r="A47" s="8">
        <f>RR1!B47</f>
        <v>70</v>
      </c>
      <c r="B47" s="9">
        <f>RR1!J47</f>
        <v>505.051</v>
      </c>
      <c r="C47" s="9">
        <f>RR1!K47</f>
        <v>877.193</v>
      </c>
      <c r="E47" s="10">
        <f t="shared" si="1"/>
        <v>229.65879265091863</v>
      </c>
      <c r="F47" s="9">
        <f t="shared" si="3"/>
        <v>1656.991469816273</v>
      </c>
      <c r="G47" s="9">
        <f t="shared" si="4"/>
        <v>2877.9297900262463</v>
      </c>
    </row>
    <row r="48" spans="1:7" ht="12">
      <c r="A48" s="8">
        <f>RR1!B48</f>
        <v>72</v>
      </c>
      <c r="B48" s="9">
        <f>RR1!J48</f>
        <v>487.805</v>
      </c>
      <c r="C48" s="9">
        <f>RR1!K48</f>
        <v>925.926</v>
      </c>
      <c r="E48" s="10">
        <f t="shared" si="1"/>
        <v>236.22047244094486</v>
      </c>
      <c r="F48" s="9">
        <f t="shared" si="3"/>
        <v>1600.4101049868766</v>
      </c>
      <c r="G48" s="9">
        <f t="shared" si="4"/>
        <v>3037.814960629921</v>
      </c>
    </row>
    <row r="49" spans="1:7" ht="12">
      <c r="A49" s="8">
        <f>RR1!B49</f>
        <v>74</v>
      </c>
      <c r="B49" s="9">
        <f>RR1!J49</f>
        <v>505.051</v>
      </c>
      <c r="C49" s="9">
        <f>RR1!K49</f>
        <v>1000</v>
      </c>
      <c r="E49" s="10">
        <f t="shared" si="1"/>
        <v>242.78215223097112</v>
      </c>
      <c r="F49" s="9">
        <f t="shared" si="3"/>
        <v>1656.991469816273</v>
      </c>
      <c r="G49" s="9">
        <f t="shared" si="4"/>
        <v>3280.839895013123</v>
      </c>
    </row>
    <row r="50" spans="1:7" ht="12">
      <c r="A50" s="8">
        <f>RR1!B50</f>
        <v>76</v>
      </c>
      <c r="B50" s="9">
        <f>RR1!J50</f>
        <v>609.756</v>
      </c>
      <c r="C50" s="9">
        <f>RR1!K50</f>
        <v>980.392</v>
      </c>
      <c r="E50" s="10">
        <f t="shared" si="1"/>
        <v>249.34383202099735</v>
      </c>
      <c r="F50" s="9">
        <f t="shared" si="3"/>
        <v>2000.511811023622</v>
      </c>
      <c r="G50" s="9">
        <f t="shared" si="4"/>
        <v>3216.509186351706</v>
      </c>
    </row>
    <row r="51" spans="1:7" ht="12">
      <c r="A51" s="8">
        <f>RR1!B51</f>
        <v>78</v>
      </c>
      <c r="B51" s="9">
        <f>RR1!J51</f>
        <v>621.118</v>
      </c>
      <c r="C51" s="9">
        <f>RR1!K51</f>
        <v>1000</v>
      </c>
      <c r="E51" s="10">
        <f t="shared" si="1"/>
        <v>255.90551181102362</v>
      </c>
      <c r="F51" s="9">
        <f t="shared" si="3"/>
        <v>2037.7887139107613</v>
      </c>
      <c r="G51" s="9">
        <f t="shared" si="4"/>
        <v>3280.839895013123</v>
      </c>
    </row>
    <row r="52" spans="1:7" ht="12">
      <c r="A52" s="8">
        <f>RR1!B52</f>
        <v>80</v>
      </c>
      <c r="B52" s="9">
        <f>RR1!J52</f>
        <v>609.756</v>
      </c>
      <c r="C52" s="9">
        <f>RR1!K52</f>
        <v>1086.957</v>
      </c>
      <c r="E52" s="10">
        <f t="shared" si="1"/>
        <v>262.4671916010499</v>
      </c>
      <c r="F52" s="9">
        <f t="shared" si="3"/>
        <v>2000.511811023622</v>
      </c>
      <c r="G52" s="9">
        <f t="shared" si="4"/>
        <v>3566.13188976378</v>
      </c>
    </row>
    <row r="53" spans="1:7" ht="12">
      <c r="A53" s="8">
        <f>RR1!B53</f>
        <v>82</v>
      </c>
      <c r="B53" s="9">
        <f>RR1!J53</f>
        <v>555.556</v>
      </c>
      <c r="C53" s="9">
        <f>RR1!K53</f>
        <v>1086.956</v>
      </c>
      <c r="E53" s="10">
        <f t="shared" si="1"/>
        <v>269.0288713910761</v>
      </c>
      <c r="F53" s="9">
        <f t="shared" si="3"/>
        <v>1822.6902887139108</v>
      </c>
      <c r="G53" s="9">
        <f t="shared" si="4"/>
        <v>3566.128608923884</v>
      </c>
    </row>
    <row r="54" spans="1:7" ht="12">
      <c r="A54" s="8">
        <f>RR1!B54</f>
        <v>84</v>
      </c>
      <c r="B54" s="9">
        <f>RR1!J54</f>
        <v>617.284</v>
      </c>
      <c r="C54" s="9">
        <f>RR1!K54</f>
        <v>1063.83</v>
      </c>
      <c r="E54" s="10">
        <f t="shared" si="1"/>
        <v>275.59055118110234</v>
      </c>
      <c r="F54" s="9">
        <f t="shared" si="3"/>
        <v>2025.2099737532808</v>
      </c>
      <c r="G54" s="9">
        <f t="shared" si="4"/>
        <v>3490.2559055118104</v>
      </c>
    </row>
    <row r="55" spans="1:7" ht="12">
      <c r="A55" s="8">
        <f>RR1!B55</f>
        <v>86</v>
      </c>
      <c r="B55" s="9">
        <f>RR1!J55</f>
        <v>657.895</v>
      </c>
      <c r="C55" s="9">
        <f>RR1!K55</f>
        <v>1086.956</v>
      </c>
      <c r="E55" s="10">
        <f t="shared" si="1"/>
        <v>282.1522309711286</v>
      </c>
      <c r="F55" s="9">
        <f t="shared" si="3"/>
        <v>2158.4481627296586</v>
      </c>
      <c r="G55" s="9">
        <f t="shared" si="4"/>
        <v>3566.128608923884</v>
      </c>
    </row>
    <row r="56" spans="1:7" ht="12">
      <c r="A56" s="8">
        <f>RR1!B56</f>
        <v>88</v>
      </c>
      <c r="B56" s="9">
        <f>RR1!J56</f>
        <v>636.943</v>
      </c>
      <c r="C56" s="9">
        <f>RR1!K56</f>
        <v>980.392</v>
      </c>
      <c r="E56" s="10">
        <f t="shared" si="1"/>
        <v>288.71391076115486</v>
      </c>
      <c r="F56" s="9">
        <f t="shared" si="3"/>
        <v>2089.708005249344</v>
      </c>
      <c r="G56" s="9">
        <f t="shared" si="4"/>
        <v>3216.509186351706</v>
      </c>
    </row>
    <row r="57" spans="1:7" ht="12">
      <c r="A57" s="8">
        <f>RR1!B57</f>
        <v>90</v>
      </c>
      <c r="B57" s="9">
        <f>RR1!J57</f>
        <v>621.118</v>
      </c>
      <c r="C57" s="9">
        <f>RR1!K57</f>
        <v>1063.83</v>
      </c>
      <c r="E57" s="10">
        <f t="shared" si="1"/>
        <v>295.2755905511811</v>
      </c>
      <c r="F57" s="9">
        <f t="shared" si="3"/>
        <v>2037.7887139107613</v>
      </c>
      <c r="G57" s="9">
        <f t="shared" si="4"/>
        <v>3490.2559055118104</v>
      </c>
    </row>
    <row r="58" spans="1:6" ht="12">
      <c r="A58" s="8">
        <f>RR1!B58</f>
        <v>92</v>
      </c>
      <c r="B58" s="9">
        <f>RR1!J58</f>
        <v>609.756</v>
      </c>
      <c r="E58" s="10">
        <f t="shared" si="1"/>
        <v>301.83727034120733</v>
      </c>
      <c r="F58" s="9">
        <f t="shared" si="3"/>
        <v>2000.511811023622</v>
      </c>
    </row>
    <row r="59" spans="1:7" ht="12">
      <c r="A59" s="8">
        <f>RR1!B59</f>
        <v>94</v>
      </c>
      <c r="B59" s="9">
        <f>RR1!J59</f>
        <v>598.802</v>
      </c>
      <c r="C59" s="9">
        <f>RR1!K59</f>
        <v>1724.138</v>
      </c>
      <c r="E59" s="10">
        <f t="shared" si="1"/>
        <v>308.39895013123356</v>
      </c>
      <c r="F59" s="9">
        <f t="shared" si="3"/>
        <v>1964.5734908136483</v>
      </c>
      <c r="G59" s="9">
        <f t="shared" si="4"/>
        <v>5656.620734908136</v>
      </c>
    </row>
    <row r="60" spans="1:7" ht="12">
      <c r="A60" s="8">
        <f>RR1!B60</f>
        <v>96</v>
      </c>
      <c r="B60" s="9">
        <f>RR1!J60</f>
        <v>675.676</v>
      </c>
      <c r="C60" s="9">
        <f>RR1!K60</f>
        <v>1923.077</v>
      </c>
      <c r="E60" s="10">
        <f t="shared" si="1"/>
        <v>314.96062992125985</v>
      </c>
      <c r="F60" s="9">
        <f t="shared" si="3"/>
        <v>2216.784776902887</v>
      </c>
      <c r="G60" s="9">
        <f t="shared" si="4"/>
        <v>6309.307742782152</v>
      </c>
    </row>
    <row r="61" spans="1:7" ht="12">
      <c r="A61" s="8">
        <f>RR1!B61</f>
        <v>98</v>
      </c>
      <c r="B61" s="9">
        <f>RR1!J61</f>
        <v>617.284</v>
      </c>
      <c r="C61" s="9">
        <f>RR1!K61</f>
        <v>1785.714</v>
      </c>
      <c r="E61" s="10">
        <f t="shared" si="1"/>
        <v>321.5223097112861</v>
      </c>
      <c r="F61" s="9">
        <f t="shared" si="3"/>
        <v>2025.2099737532808</v>
      </c>
      <c r="G61" s="9">
        <f t="shared" si="4"/>
        <v>5858.641732283464</v>
      </c>
    </row>
    <row r="62" spans="1:7" ht="12">
      <c r="A62" s="8">
        <f>RR1!B62</f>
        <v>100</v>
      </c>
      <c r="B62" s="9">
        <f>RR1!J62</f>
        <v>657.895</v>
      </c>
      <c r="C62" s="9">
        <f>RR1!K62</f>
        <v>1923.077</v>
      </c>
      <c r="E62" s="10">
        <f t="shared" si="1"/>
        <v>328.0839895013123</v>
      </c>
      <c r="F62" s="9">
        <f aca="true" t="shared" si="5" ref="F62:F69">B62/0.3048</f>
        <v>2158.4481627296586</v>
      </c>
      <c r="G62" s="9">
        <f aca="true" t="shared" si="6" ref="G62:G69">C62/0.3048</f>
        <v>6309.307742782152</v>
      </c>
    </row>
    <row r="63" spans="1:7" ht="12">
      <c r="A63" s="8">
        <f>RR1!B63</f>
        <v>102</v>
      </c>
      <c r="B63" s="9">
        <f>RR1!J63</f>
        <v>632.911</v>
      </c>
      <c r="C63" s="9">
        <f>RR1!K63</f>
        <v>1923.077</v>
      </c>
      <c r="E63" s="10">
        <f t="shared" si="1"/>
        <v>334.64566929133855</v>
      </c>
      <c r="F63" s="9">
        <f t="shared" si="5"/>
        <v>2076.4796587926508</v>
      </c>
      <c r="G63" s="9">
        <f t="shared" si="6"/>
        <v>6309.307742782152</v>
      </c>
    </row>
    <row r="64" spans="1:7" ht="12">
      <c r="A64" s="8">
        <f>RR1!B64</f>
        <v>104</v>
      </c>
      <c r="B64" s="9">
        <f>RR1!J64</f>
        <v>621.118</v>
      </c>
      <c r="C64" s="9">
        <f>RR1!K64</f>
        <v>1851.852</v>
      </c>
      <c r="E64" s="10">
        <f t="shared" si="1"/>
        <v>341.20734908136484</v>
      </c>
      <c r="F64" s="9">
        <f t="shared" si="5"/>
        <v>2037.7887139107613</v>
      </c>
      <c r="G64" s="9">
        <f t="shared" si="6"/>
        <v>6075.629921259842</v>
      </c>
    </row>
    <row r="65" spans="1:7" ht="12">
      <c r="A65" s="8">
        <f>RR1!B65</f>
        <v>106</v>
      </c>
      <c r="B65" s="9">
        <f>RR1!J65</f>
        <v>613.497</v>
      </c>
      <c r="C65" s="9">
        <f>RR1!K65</f>
        <v>1851.852</v>
      </c>
      <c r="E65" s="10">
        <f t="shared" si="1"/>
        <v>347.7690288713911</v>
      </c>
      <c r="F65" s="9">
        <f t="shared" si="5"/>
        <v>2012.7854330708658</v>
      </c>
      <c r="G65" s="9">
        <f t="shared" si="6"/>
        <v>6075.629921259842</v>
      </c>
    </row>
    <row r="66" spans="1:7" ht="12">
      <c r="A66" s="8">
        <f>RR1!B66</f>
        <v>108</v>
      </c>
      <c r="B66" s="9">
        <f>RR1!J66</f>
        <v>598.802</v>
      </c>
      <c r="C66" s="9">
        <f>RR1!K66</f>
        <v>1851.852</v>
      </c>
      <c r="E66" s="10">
        <f t="shared" si="1"/>
        <v>354.3307086614173</v>
      </c>
      <c r="F66" s="9">
        <f t="shared" si="5"/>
        <v>1964.5734908136483</v>
      </c>
      <c r="G66" s="9">
        <f t="shared" si="6"/>
        <v>6075.629921259842</v>
      </c>
    </row>
    <row r="67" spans="1:7" ht="12">
      <c r="A67" s="8">
        <f>RR1!B67</f>
        <v>110</v>
      </c>
      <c r="B67" s="9">
        <f>RR1!J67</f>
        <v>641.026</v>
      </c>
      <c r="C67" s="9">
        <f>RR1!K67</f>
        <v>1851.852</v>
      </c>
      <c r="E67" s="10">
        <f t="shared" si="1"/>
        <v>360.89238845144354</v>
      </c>
      <c r="F67" s="9">
        <f t="shared" si="5"/>
        <v>2103.1036745406823</v>
      </c>
      <c r="G67" s="9">
        <f t="shared" si="6"/>
        <v>6075.629921259842</v>
      </c>
    </row>
    <row r="68" spans="1:7" ht="12">
      <c r="A68" s="8">
        <f>RR1!B68</f>
        <v>112</v>
      </c>
      <c r="B68" s="9">
        <f>RR1!J68</f>
        <v>606.061</v>
      </c>
      <c r="C68" s="9">
        <f>RR1!K68</f>
        <v>1851.852</v>
      </c>
      <c r="E68" s="10">
        <f t="shared" si="1"/>
        <v>367.45406824146977</v>
      </c>
      <c r="F68" s="9">
        <f t="shared" si="5"/>
        <v>1988.3891076115485</v>
      </c>
      <c r="G68" s="9">
        <f t="shared" si="6"/>
        <v>6075.629921259842</v>
      </c>
    </row>
    <row r="69" spans="1:7" ht="12">
      <c r="A69" s="8">
        <f>RR1!B69</f>
        <v>114</v>
      </c>
      <c r="B69" s="9">
        <f>RR1!J69</f>
        <v>636.943</v>
      </c>
      <c r="C69" s="9">
        <f>RR1!K69</f>
        <v>1923.077</v>
      </c>
      <c r="E69" s="10">
        <f t="shared" si="1"/>
        <v>374.01574803149606</v>
      </c>
      <c r="F69" s="9">
        <f t="shared" si="5"/>
        <v>2089.708005249344</v>
      </c>
      <c r="G69" s="9">
        <f t="shared" si="6"/>
        <v>6309.307742782152</v>
      </c>
    </row>
    <row r="70" spans="1:7" ht="12">
      <c r="A70" s="8">
        <f>RR1!B70</f>
        <v>116</v>
      </c>
      <c r="B70" s="9">
        <f>RR1!J70</f>
        <v>632.911</v>
      </c>
      <c r="C70" s="9">
        <f>RR1!K70</f>
        <v>1923.077</v>
      </c>
      <c r="E70" s="10">
        <f aca="true" t="shared" si="7" ref="E70:E133">A70/0.3048</f>
        <v>380.5774278215223</v>
      </c>
      <c r="F70" s="9">
        <f aca="true" t="shared" si="8" ref="F70:F133">B70/0.3048</f>
        <v>2076.4796587926508</v>
      </c>
      <c r="G70" s="9">
        <f aca="true" t="shared" si="9" ref="G70:G133">C70/0.3048</f>
        <v>6309.307742782152</v>
      </c>
    </row>
    <row r="71" spans="1:7" ht="12">
      <c r="A71" s="8">
        <f>RR1!B71</f>
        <v>118</v>
      </c>
      <c r="B71" s="9">
        <f>RR1!J71</f>
        <v>694.445</v>
      </c>
      <c r="C71" s="9">
        <f>RR1!K71</f>
        <v>1923.077</v>
      </c>
      <c r="E71" s="10">
        <f t="shared" si="7"/>
        <v>387.1391076115485</v>
      </c>
      <c r="F71" s="9">
        <f t="shared" si="8"/>
        <v>2278.3628608923887</v>
      </c>
      <c r="G71" s="9">
        <f t="shared" si="9"/>
        <v>6309.307742782152</v>
      </c>
    </row>
    <row r="72" spans="1:7" ht="12">
      <c r="A72" s="8">
        <f>RR1!B72</f>
        <v>120</v>
      </c>
      <c r="B72" s="9">
        <f>RR1!J72</f>
        <v>657.895</v>
      </c>
      <c r="C72" s="9">
        <f>RR1!K72</f>
        <v>1923.077</v>
      </c>
      <c r="E72" s="10">
        <f t="shared" si="7"/>
        <v>393.70078740157476</v>
      </c>
      <c r="F72" s="9">
        <f t="shared" si="8"/>
        <v>2158.4481627296586</v>
      </c>
      <c r="G72" s="9">
        <f t="shared" si="9"/>
        <v>6309.307742782152</v>
      </c>
    </row>
    <row r="73" spans="1:7" ht="12">
      <c r="A73" s="8">
        <f>RR1!B73</f>
        <v>122</v>
      </c>
      <c r="B73" s="9">
        <f>RR1!J73</f>
        <v>645.161</v>
      </c>
      <c r="C73" s="9">
        <f>RR1!K73</f>
        <v>1923.077</v>
      </c>
      <c r="E73" s="10">
        <f t="shared" si="7"/>
        <v>400.26246719160105</v>
      </c>
      <c r="F73" s="9">
        <f t="shared" si="8"/>
        <v>2116.6699475065616</v>
      </c>
      <c r="G73" s="9">
        <f t="shared" si="9"/>
        <v>6309.307742782152</v>
      </c>
    </row>
    <row r="74" spans="1:7" ht="12">
      <c r="A74" s="8">
        <f>RR1!B74</f>
        <v>124</v>
      </c>
      <c r="B74" s="9">
        <f>RR1!J74</f>
        <v>675.676</v>
      </c>
      <c r="C74" s="9">
        <f>RR1!K74</f>
        <v>2000</v>
      </c>
      <c r="E74" s="10">
        <f t="shared" si="7"/>
        <v>406.8241469816273</v>
      </c>
      <c r="F74" s="9">
        <f t="shared" si="8"/>
        <v>2216.784776902887</v>
      </c>
      <c r="G74" s="9">
        <f t="shared" si="9"/>
        <v>6561.679790026246</v>
      </c>
    </row>
    <row r="75" spans="1:7" ht="12">
      <c r="A75" s="8">
        <f>RR1!B75</f>
        <v>126</v>
      </c>
      <c r="B75" s="9">
        <f>RR1!J75</f>
        <v>1136.364</v>
      </c>
      <c r="C75" s="9">
        <f>RR1!K75</f>
        <v>2500</v>
      </c>
      <c r="E75" s="10">
        <f t="shared" si="7"/>
        <v>413.3858267716535</v>
      </c>
      <c r="F75" s="9">
        <f t="shared" si="8"/>
        <v>3728.2283464566926</v>
      </c>
      <c r="G75" s="9">
        <f t="shared" si="9"/>
        <v>8202.099737532808</v>
      </c>
    </row>
    <row r="76" spans="1:7" ht="12">
      <c r="A76" s="8">
        <f>RR1!B76</f>
        <v>128</v>
      </c>
      <c r="B76" s="9">
        <f>RR1!J76</f>
        <v>740.741</v>
      </c>
      <c r="C76" s="9">
        <f>RR1!K76</f>
        <v>2000</v>
      </c>
      <c r="E76" s="10">
        <f t="shared" si="7"/>
        <v>419.94750656167975</v>
      </c>
      <c r="F76" s="9">
        <f t="shared" si="8"/>
        <v>2430.252624671916</v>
      </c>
      <c r="G76" s="9">
        <f t="shared" si="9"/>
        <v>6561.679790026246</v>
      </c>
    </row>
    <row r="77" spans="1:7" ht="12">
      <c r="A77" s="8">
        <f>RR1!B77</f>
        <v>130</v>
      </c>
      <c r="B77" s="9">
        <f>RR1!J77</f>
        <v>704.225</v>
      </c>
      <c r="C77" s="9">
        <f>RR1!K77</f>
        <v>1923.077</v>
      </c>
      <c r="E77" s="10">
        <f t="shared" si="7"/>
        <v>426.50918635170603</v>
      </c>
      <c r="F77" s="9">
        <f t="shared" si="8"/>
        <v>2310.4494750656168</v>
      </c>
      <c r="G77" s="9">
        <f t="shared" si="9"/>
        <v>6309.307742782152</v>
      </c>
    </row>
    <row r="78" spans="1:7" ht="12">
      <c r="A78" s="8">
        <f>RR1!B78</f>
        <v>132</v>
      </c>
      <c r="B78" s="9">
        <f>RR1!J78</f>
        <v>714.287</v>
      </c>
      <c r="C78" s="9">
        <f>RR1!K78</f>
        <v>2000</v>
      </c>
      <c r="E78" s="10">
        <f t="shared" si="7"/>
        <v>433.07086614173227</v>
      </c>
      <c r="F78" s="9">
        <f t="shared" si="8"/>
        <v>2343.461286089239</v>
      </c>
      <c r="G78" s="9">
        <f t="shared" si="9"/>
        <v>6561.679790026246</v>
      </c>
    </row>
    <row r="79" spans="1:7" ht="12">
      <c r="A79" s="8">
        <f>RR1!B79</f>
        <v>134</v>
      </c>
      <c r="B79" s="9">
        <f>RR1!J79</f>
        <v>735.294</v>
      </c>
      <c r="C79" s="9">
        <f>RR1!K79</f>
        <v>2083.335</v>
      </c>
      <c r="E79" s="10">
        <f t="shared" si="7"/>
        <v>439.6325459317585</v>
      </c>
      <c r="F79" s="9">
        <f t="shared" si="8"/>
        <v>2412.3818897637793</v>
      </c>
      <c r="G79" s="9">
        <f t="shared" si="9"/>
        <v>6835.0885826771655</v>
      </c>
    </row>
    <row r="80" spans="1:7" ht="12">
      <c r="A80" s="8">
        <f>RR1!B80</f>
        <v>136</v>
      </c>
      <c r="B80" s="9">
        <f>RR1!J80</f>
        <v>735.295</v>
      </c>
      <c r="C80" s="9">
        <f>RR1!K80</f>
        <v>2083.333</v>
      </c>
      <c r="E80" s="10">
        <f t="shared" si="7"/>
        <v>446.19422572178473</v>
      </c>
      <c r="F80" s="9">
        <f t="shared" si="8"/>
        <v>2412.3851706036744</v>
      </c>
      <c r="G80" s="9">
        <f t="shared" si="9"/>
        <v>6835.082020997375</v>
      </c>
    </row>
    <row r="81" spans="1:7" ht="12">
      <c r="A81" s="8">
        <f>RR1!B81</f>
        <v>138.1</v>
      </c>
      <c r="B81" s="9">
        <f>RR1!J81</f>
        <v>724.638</v>
      </c>
      <c r="C81" s="9">
        <f>RR1!K81</f>
        <v>2173.913</v>
      </c>
      <c r="E81" s="10">
        <f t="shared" si="7"/>
        <v>453.0839895013123</v>
      </c>
      <c r="F81" s="9">
        <f t="shared" si="8"/>
        <v>2377.4212598425197</v>
      </c>
      <c r="G81" s="9">
        <f t="shared" si="9"/>
        <v>7132.260498687664</v>
      </c>
    </row>
    <row r="82" spans="1:7" ht="12">
      <c r="A82" s="8">
        <f>RR1!B82</f>
        <v>140</v>
      </c>
      <c r="B82" s="9">
        <f>RR1!J82</f>
        <v>724.638</v>
      </c>
      <c r="C82" s="9">
        <f>RR1!K82</f>
        <v>2083.333</v>
      </c>
      <c r="E82" s="10">
        <f t="shared" si="7"/>
        <v>459.31758530183725</v>
      </c>
      <c r="F82" s="9">
        <f t="shared" si="8"/>
        <v>2377.4212598425197</v>
      </c>
      <c r="G82" s="9">
        <f t="shared" si="9"/>
        <v>6835.082020997375</v>
      </c>
    </row>
    <row r="83" spans="1:7" ht="12">
      <c r="A83" s="8">
        <f>RR1!B83</f>
        <v>142</v>
      </c>
      <c r="B83" s="9">
        <f>RR1!J83</f>
        <v>699.301</v>
      </c>
      <c r="C83" s="9">
        <f>RR1!K83</f>
        <v>2083.333</v>
      </c>
      <c r="E83" s="10">
        <f t="shared" si="7"/>
        <v>465.8792650918635</v>
      </c>
      <c r="F83" s="9">
        <f t="shared" si="8"/>
        <v>2294.2946194225724</v>
      </c>
      <c r="G83" s="9">
        <f t="shared" si="9"/>
        <v>6835.082020997375</v>
      </c>
    </row>
    <row r="84" spans="1:7" ht="12">
      <c r="A84" s="8">
        <f>RR1!B84</f>
        <v>144</v>
      </c>
      <c r="B84" s="9">
        <f>RR1!J84</f>
        <v>606.061</v>
      </c>
      <c r="C84" s="9">
        <f>RR1!K84</f>
        <v>2083.333</v>
      </c>
      <c r="E84" s="10">
        <f t="shared" si="7"/>
        <v>472.4409448818897</v>
      </c>
      <c r="F84" s="9">
        <f t="shared" si="8"/>
        <v>1988.3891076115485</v>
      </c>
      <c r="G84" s="9">
        <f t="shared" si="9"/>
        <v>6835.082020997375</v>
      </c>
    </row>
    <row r="85" spans="1:7" ht="12">
      <c r="A85" s="8">
        <f>RR1!B85</f>
        <v>146</v>
      </c>
      <c r="B85" s="9">
        <f>RR1!J85</f>
        <v>595.238</v>
      </c>
      <c r="C85" s="9">
        <f>RR1!K85</f>
        <v>2083.333</v>
      </c>
      <c r="E85" s="10">
        <f t="shared" si="7"/>
        <v>479.002624671916</v>
      </c>
      <c r="F85" s="9">
        <f t="shared" si="8"/>
        <v>1952.8805774278217</v>
      </c>
      <c r="G85" s="9">
        <f t="shared" si="9"/>
        <v>6835.082020997375</v>
      </c>
    </row>
    <row r="86" spans="1:7" ht="12">
      <c r="A86" s="8">
        <f>RR1!B86</f>
        <v>148</v>
      </c>
      <c r="B86" s="9">
        <f>RR1!J86</f>
        <v>613.497</v>
      </c>
      <c r="C86" s="9">
        <f>RR1!K86</f>
        <v>2083.333</v>
      </c>
      <c r="E86" s="10">
        <f t="shared" si="7"/>
        <v>485.56430446194224</v>
      </c>
      <c r="F86" s="9">
        <f t="shared" si="8"/>
        <v>2012.7854330708658</v>
      </c>
      <c r="G86" s="9">
        <f t="shared" si="9"/>
        <v>6835.082020997375</v>
      </c>
    </row>
    <row r="87" spans="1:7" ht="12">
      <c r="A87" s="8">
        <f>RR1!B87</f>
        <v>150</v>
      </c>
      <c r="B87" s="9">
        <f>RR1!J87</f>
        <v>602.41</v>
      </c>
      <c r="C87" s="9">
        <f>RR1!K87</f>
        <v>2000</v>
      </c>
      <c r="E87" s="10">
        <f t="shared" si="7"/>
        <v>492.1259842519685</v>
      </c>
      <c r="F87" s="9">
        <f t="shared" si="8"/>
        <v>1976.4107611548554</v>
      </c>
      <c r="G87" s="9">
        <f t="shared" si="9"/>
        <v>6561.679790026246</v>
      </c>
    </row>
    <row r="88" spans="1:7" ht="12">
      <c r="A88" s="8">
        <f>RR1!B88</f>
        <v>152</v>
      </c>
      <c r="B88" s="9">
        <f>RR1!J88</f>
        <v>584.795</v>
      </c>
      <c r="C88" s="9">
        <f>RR1!K88</f>
        <v>2000</v>
      </c>
      <c r="E88" s="10">
        <f t="shared" si="7"/>
        <v>498.6876640419947</v>
      </c>
      <c r="F88" s="9">
        <f t="shared" si="8"/>
        <v>1918.6187664041993</v>
      </c>
      <c r="G88" s="9">
        <f t="shared" si="9"/>
        <v>6561.679790026246</v>
      </c>
    </row>
    <row r="89" spans="1:7" ht="12">
      <c r="A89" s="8">
        <f>RR1!B89</f>
        <v>154</v>
      </c>
      <c r="B89" s="9">
        <f>RR1!J89</f>
        <v>588.235</v>
      </c>
      <c r="C89" s="9">
        <f>RR1!K89</f>
        <v>2083.333</v>
      </c>
      <c r="E89" s="10">
        <f t="shared" si="7"/>
        <v>505.249343832021</v>
      </c>
      <c r="F89" s="9">
        <f t="shared" si="8"/>
        <v>1929.9048556430446</v>
      </c>
      <c r="G89" s="9">
        <f t="shared" si="9"/>
        <v>6835.082020997375</v>
      </c>
    </row>
    <row r="90" spans="1:7" ht="12">
      <c r="A90" s="8">
        <f>RR1!B90</f>
        <v>156</v>
      </c>
      <c r="B90" s="9">
        <f>RR1!J90</f>
        <v>621.118</v>
      </c>
      <c r="C90" s="9">
        <f>RR1!K90</f>
        <v>2083.333</v>
      </c>
      <c r="E90" s="10">
        <f t="shared" si="7"/>
        <v>511.81102362204723</v>
      </c>
      <c r="F90" s="9">
        <f t="shared" si="8"/>
        <v>2037.7887139107613</v>
      </c>
      <c r="G90" s="9">
        <f t="shared" si="9"/>
        <v>6835.082020997375</v>
      </c>
    </row>
    <row r="91" spans="1:7" ht="12">
      <c r="A91" s="8">
        <f>RR1!B91</f>
        <v>158</v>
      </c>
      <c r="B91" s="9">
        <f>RR1!J91</f>
        <v>621.118</v>
      </c>
      <c r="C91" s="9">
        <f>RR1!K91</f>
        <v>2083.333</v>
      </c>
      <c r="E91" s="10">
        <f t="shared" si="7"/>
        <v>518.3727034120735</v>
      </c>
      <c r="F91" s="9">
        <f t="shared" si="8"/>
        <v>2037.7887139107613</v>
      </c>
      <c r="G91" s="9">
        <f t="shared" si="9"/>
        <v>6835.082020997375</v>
      </c>
    </row>
    <row r="92" spans="1:7" ht="12">
      <c r="A92" s="8">
        <f>RR1!B92</f>
        <v>160</v>
      </c>
      <c r="B92" s="9">
        <f>RR1!J92</f>
        <v>617.284</v>
      </c>
      <c r="C92" s="9">
        <f>RR1!K92</f>
        <v>2083.333</v>
      </c>
      <c r="E92" s="10">
        <f t="shared" si="7"/>
        <v>524.9343832020998</v>
      </c>
      <c r="F92" s="9">
        <f t="shared" si="8"/>
        <v>2025.2099737532808</v>
      </c>
      <c r="G92" s="9">
        <f t="shared" si="9"/>
        <v>6835.082020997375</v>
      </c>
    </row>
    <row r="93" spans="1:7" ht="12">
      <c r="A93" s="8">
        <f>RR1!B93</f>
        <v>162</v>
      </c>
      <c r="B93" s="9">
        <f>RR1!J93</f>
        <v>632.911</v>
      </c>
      <c r="C93" s="9">
        <f>RR1!K93</f>
        <v>2083.333</v>
      </c>
      <c r="E93" s="10">
        <f t="shared" si="7"/>
        <v>531.496062992126</v>
      </c>
      <c r="F93" s="9">
        <f t="shared" si="8"/>
        <v>2076.4796587926508</v>
      </c>
      <c r="G93" s="9">
        <f t="shared" si="9"/>
        <v>6835.082020997375</v>
      </c>
    </row>
    <row r="94" spans="1:7" ht="12">
      <c r="A94" s="8">
        <f>RR1!B94</f>
        <v>164</v>
      </c>
      <c r="B94" s="9">
        <f>RR1!J94</f>
        <v>613.497</v>
      </c>
      <c r="C94" s="9">
        <f>RR1!K94</f>
        <v>2000</v>
      </c>
      <c r="E94" s="10">
        <f t="shared" si="7"/>
        <v>538.0577427821522</v>
      </c>
      <c r="F94" s="9">
        <f t="shared" si="8"/>
        <v>2012.7854330708658</v>
      </c>
      <c r="G94" s="9">
        <f t="shared" si="9"/>
        <v>6561.679790026246</v>
      </c>
    </row>
    <row r="95" spans="1:7" ht="12">
      <c r="A95" s="8">
        <f>RR1!B95</f>
        <v>166</v>
      </c>
      <c r="B95" s="9">
        <f>RR1!J95</f>
        <v>632.911</v>
      </c>
      <c r="C95" s="9">
        <f>RR1!K95</f>
        <v>2083.333</v>
      </c>
      <c r="E95" s="10">
        <f t="shared" si="7"/>
        <v>544.6194225721785</v>
      </c>
      <c r="F95" s="9">
        <f t="shared" si="8"/>
        <v>2076.4796587926508</v>
      </c>
      <c r="G95" s="9">
        <f t="shared" si="9"/>
        <v>6835.082020997375</v>
      </c>
    </row>
    <row r="96" spans="1:7" ht="12">
      <c r="A96" s="8">
        <f>RR1!B96</f>
        <v>168</v>
      </c>
      <c r="B96" s="9">
        <f>RR1!J96</f>
        <v>632.911</v>
      </c>
      <c r="C96" s="9">
        <f>RR1!K96</f>
        <v>2173.913</v>
      </c>
      <c r="E96" s="10">
        <f t="shared" si="7"/>
        <v>551.1811023622047</v>
      </c>
      <c r="F96" s="9">
        <f t="shared" si="8"/>
        <v>2076.4796587926508</v>
      </c>
      <c r="G96" s="9">
        <f t="shared" si="9"/>
        <v>7132.260498687664</v>
      </c>
    </row>
    <row r="97" spans="1:7" ht="12">
      <c r="A97" s="8">
        <f>RR1!B97</f>
        <v>170</v>
      </c>
      <c r="B97" s="9">
        <f>RR1!J97</f>
        <v>628.931</v>
      </c>
      <c r="C97" s="9">
        <f>RR1!K97</f>
        <v>2083.333</v>
      </c>
      <c r="E97" s="10">
        <f t="shared" si="7"/>
        <v>557.7427821522309</v>
      </c>
      <c r="F97" s="9">
        <f t="shared" si="8"/>
        <v>2063.4219160104985</v>
      </c>
      <c r="G97" s="9">
        <f t="shared" si="9"/>
        <v>6835.082020997375</v>
      </c>
    </row>
    <row r="98" spans="1:7" ht="12">
      <c r="A98" s="8">
        <f>RR1!B98</f>
        <v>172</v>
      </c>
      <c r="B98" s="9">
        <f>RR1!J98</f>
        <v>625</v>
      </c>
      <c r="C98" s="9">
        <f>RR1!K98</f>
        <v>2083.333</v>
      </c>
      <c r="E98" s="10">
        <f t="shared" si="7"/>
        <v>564.3044619422571</v>
      </c>
      <c r="F98" s="9">
        <f t="shared" si="8"/>
        <v>2050.524934383202</v>
      </c>
      <c r="G98" s="9">
        <f t="shared" si="9"/>
        <v>6835.082020997375</v>
      </c>
    </row>
    <row r="99" spans="1:7" ht="12">
      <c r="A99" s="8">
        <f>RR1!B99</f>
        <v>174</v>
      </c>
      <c r="B99" s="9">
        <f>RR1!J99</f>
        <v>666.667</v>
      </c>
      <c r="C99" s="9">
        <f>RR1!K99</f>
        <v>2083.333</v>
      </c>
      <c r="E99" s="10">
        <f t="shared" si="7"/>
        <v>570.8661417322834</v>
      </c>
      <c r="F99" s="9">
        <f t="shared" si="8"/>
        <v>2187.227690288714</v>
      </c>
      <c r="G99" s="9">
        <f t="shared" si="9"/>
        <v>6835.082020997375</v>
      </c>
    </row>
    <row r="100" spans="1:7" ht="12">
      <c r="A100" s="8">
        <f>RR1!B100</f>
        <v>176</v>
      </c>
      <c r="B100" s="9">
        <f>RR1!J100</f>
        <v>694.444</v>
      </c>
      <c r="C100" s="9">
        <f>RR1!K100</f>
        <v>2173.913</v>
      </c>
      <c r="E100" s="10">
        <f t="shared" si="7"/>
        <v>577.4278215223097</v>
      </c>
      <c r="F100" s="9">
        <f t="shared" si="8"/>
        <v>2278.359580052493</v>
      </c>
      <c r="G100" s="9">
        <f t="shared" si="9"/>
        <v>7132.260498687664</v>
      </c>
    </row>
    <row r="101" spans="1:7" ht="12">
      <c r="A101" s="8">
        <f>RR1!B101</f>
        <v>178</v>
      </c>
      <c r="B101" s="9">
        <f>RR1!J101</f>
        <v>1041.667</v>
      </c>
      <c r="C101" s="9">
        <f>RR1!K101</f>
        <v>2777.781</v>
      </c>
      <c r="E101" s="10">
        <f t="shared" si="7"/>
        <v>583.989501312336</v>
      </c>
      <c r="F101" s="9">
        <f t="shared" si="8"/>
        <v>3417.5426509186345</v>
      </c>
      <c r="G101" s="9">
        <f t="shared" si="9"/>
        <v>9113.454724409448</v>
      </c>
    </row>
    <row r="102" spans="1:7" ht="12">
      <c r="A102" s="8">
        <f>RR1!B102</f>
        <v>180</v>
      </c>
      <c r="B102" s="9">
        <f>RR1!J102</f>
        <v>763.359</v>
      </c>
      <c r="C102" s="9">
        <f>RR1!K102</f>
        <v>2272.729</v>
      </c>
      <c r="E102" s="10">
        <f t="shared" si="7"/>
        <v>590.5511811023622</v>
      </c>
      <c r="F102" s="9">
        <f t="shared" si="8"/>
        <v>2504.4586614173227</v>
      </c>
      <c r="G102" s="9">
        <f t="shared" si="9"/>
        <v>7456.45997375328</v>
      </c>
    </row>
    <row r="103" spans="1:7" ht="12">
      <c r="A103" s="8">
        <f>RR1!B103</f>
        <v>182</v>
      </c>
      <c r="B103" s="9">
        <f>RR1!J103</f>
        <v>884.956</v>
      </c>
      <c r="C103" s="9">
        <f>RR1!K103</f>
        <v>2380.952</v>
      </c>
      <c r="E103" s="10">
        <f t="shared" si="7"/>
        <v>597.1128608923884</v>
      </c>
      <c r="F103" s="9">
        <f t="shared" si="8"/>
        <v>2903.3989501312335</v>
      </c>
      <c r="G103" s="9">
        <f t="shared" si="9"/>
        <v>7811.522309711287</v>
      </c>
    </row>
    <row r="104" spans="1:7" ht="12">
      <c r="A104" s="8">
        <f>RR1!B104</f>
        <v>184</v>
      </c>
      <c r="B104" s="9">
        <f>RR1!J104</f>
        <v>675.676</v>
      </c>
      <c r="C104" s="9">
        <f>RR1!K104</f>
        <v>2272.727</v>
      </c>
      <c r="E104" s="10">
        <f t="shared" si="7"/>
        <v>603.6745406824147</v>
      </c>
      <c r="F104" s="9">
        <f t="shared" si="8"/>
        <v>2216.784776902887</v>
      </c>
      <c r="G104" s="9">
        <f t="shared" si="9"/>
        <v>7456.45341207349</v>
      </c>
    </row>
    <row r="105" spans="1:7" ht="12">
      <c r="A105" s="8">
        <f>RR1!B105</f>
        <v>186</v>
      </c>
      <c r="B105" s="9">
        <f>RR1!J105</f>
        <v>694.444</v>
      </c>
      <c r="C105" s="9">
        <f>RR1!K105</f>
        <v>2173.913</v>
      </c>
      <c r="E105" s="10">
        <f t="shared" si="7"/>
        <v>610.2362204724409</v>
      </c>
      <c r="F105" s="9">
        <f t="shared" si="8"/>
        <v>2278.359580052493</v>
      </c>
      <c r="G105" s="9">
        <f t="shared" si="9"/>
        <v>7132.260498687664</v>
      </c>
    </row>
    <row r="106" spans="1:7" ht="12">
      <c r="A106" s="8">
        <f>RR1!B106</f>
        <v>188</v>
      </c>
      <c r="B106" s="9">
        <f>RR1!J106</f>
        <v>666.667</v>
      </c>
      <c r="C106" s="9">
        <f>RR1!K106</f>
        <v>2083.333</v>
      </c>
      <c r="E106" s="10">
        <f t="shared" si="7"/>
        <v>616.7979002624671</v>
      </c>
      <c r="F106" s="9">
        <f t="shared" si="8"/>
        <v>2187.227690288714</v>
      </c>
      <c r="G106" s="9">
        <f t="shared" si="9"/>
        <v>6835.082020997375</v>
      </c>
    </row>
    <row r="107" spans="1:7" ht="12">
      <c r="A107" s="8">
        <f>RR1!B107</f>
        <v>190.1</v>
      </c>
      <c r="B107" s="9">
        <f>RR1!J107</f>
        <v>699.301</v>
      </c>
      <c r="C107" s="9">
        <f>RR1!K107</f>
        <v>2083.333</v>
      </c>
      <c r="E107" s="10">
        <f t="shared" si="7"/>
        <v>623.6876640419947</v>
      </c>
      <c r="F107" s="9">
        <f t="shared" si="8"/>
        <v>2294.2946194225724</v>
      </c>
      <c r="G107" s="9">
        <f t="shared" si="9"/>
        <v>6835.082020997375</v>
      </c>
    </row>
    <row r="108" spans="1:7" ht="12">
      <c r="A108" s="8">
        <f>RR1!B108</f>
        <v>192.1</v>
      </c>
      <c r="B108" s="9">
        <f>RR1!J108</f>
        <v>694.444</v>
      </c>
      <c r="C108" s="9">
        <f>RR1!K108</f>
        <v>2173.913</v>
      </c>
      <c r="E108" s="10">
        <f t="shared" si="7"/>
        <v>630.2493438320209</v>
      </c>
      <c r="F108" s="9">
        <f t="shared" si="8"/>
        <v>2278.359580052493</v>
      </c>
      <c r="G108" s="9">
        <f t="shared" si="9"/>
        <v>7132.260498687664</v>
      </c>
    </row>
    <row r="109" spans="1:7" ht="12">
      <c r="A109" s="8">
        <f>RR1!B109</f>
        <v>194</v>
      </c>
      <c r="B109" s="9">
        <f>RR1!J109</f>
        <v>714.286</v>
      </c>
      <c r="C109" s="9">
        <f>RR1!K109</f>
        <v>2173.913</v>
      </c>
      <c r="E109" s="10">
        <f t="shared" si="7"/>
        <v>636.4829396325459</v>
      </c>
      <c r="F109" s="9">
        <f t="shared" si="8"/>
        <v>2343.4580052493434</v>
      </c>
      <c r="G109" s="9">
        <f t="shared" si="9"/>
        <v>7132.260498687664</v>
      </c>
    </row>
    <row r="110" spans="1:7" ht="12">
      <c r="A110" s="8">
        <f>RR1!B110</f>
        <v>196</v>
      </c>
      <c r="B110" s="9">
        <f>RR1!J110</f>
        <v>662.252</v>
      </c>
      <c r="C110" s="9">
        <f>RR1!K110</f>
        <v>2173.913</v>
      </c>
      <c r="E110" s="10">
        <f t="shared" si="7"/>
        <v>643.0446194225722</v>
      </c>
      <c r="F110" s="9">
        <f t="shared" si="8"/>
        <v>2172.7427821522306</v>
      </c>
      <c r="G110" s="9">
        <f t="shared" si="9"/>
        <v>7132.260498687664</v>
      </c>
    </row>
    <row r="111" spans="1:7" ht="12">
      <c r="A111" s="8">
        <f>RR1!B111</f>
        <v>198</v>
      </c>
      <c r="B111" s="9">
        <f>RR1!J111</f>
        <v>714.285</v>
      </c>
      <c r="C111" s="9">
        <f>RR1!K111</f>
        <v>2173.913</v>
      </c>
      <c r="E111" s="10">
        <f t="shared" si="7"/>
        <v>649.6062992125984</v>
      </c>
      <c r="F111" s="9">
        <f t="shared" si="8"/>
        <v>2343.4547244094488</v>
      </c>
      <c r="G111" s="9">
        <f t="shared" si="9"/>
        <v>7132.260498687664</v>
      </c>
    </row>
    <row r="112" spans="1:7" ht="12">
      <c r="A112" s="8">
        <f>RR1!B112</f>
        <v>200</v>
      </c>
      <c r="B112" s="9">
        <f>RR1!J112</f>
        <v>714.286</v>
      </c>
      <c r="C112" s="9">
        <f>RR1!K112</f>
        <v>2173.913</v>
      </c>
      <c r="E112" s="10">
        <f t="shared" si="7"/>
        <v>656.1679790026246</v>
      </c>
      <c r="F112" s="9">
        <f t="shared" si="8"/>
        <v>2343.4580052493434</v>
      </c>
      <c r="G112" s="9">
        <f t="shared" si="9"/>
        <v>7132.260498687664</v>
      </c>
    </row>
    <row r="113" spans="1:7" ht="12">
      <c r="A113" s="8">
        <f>RR1!B113</f>
        <v>202.1</v>
      </c>
      <c r="B113" s="9">
        <f>RR1!J113</f>
        <v>694.445</v>
      </c>
      <c r="C113" s="9">
        <f>RR1!K113</f>
        <v>2173.913</v>
      </c>
      <c r="E113" s="10">
        <f t="shared" si="7"/>
        <v>663.0577427821522</v>
      </c>
      <c r="F113" s="9">
        <f t="shared" si="8"/>
        <v>2278.3628608923887</v>
      </c>
      <c r="G113" s="9">
        <f t="shared" si="9"/>
        <v>7132.260498687664</v>
      </c>
    </row>
    <row r="114" spans="1:7" ht="12">
      <c r="A114" s="8">
        <f>RR1!B114</f>
        <v>204</v>
      </c>
      <c r="B114" s="9">
        <f>RR1!J114</f>
        <v>724.638</v>
      </c>
      <c r="C114" s="9">
        <f>RR1!K114</f>
        <v>2173.913</v>
      </c>
      <c r="E114" s="10">
        <f t="shared" si="7"/>
        <v>669.2913385826771</v>
      </c>
      <c r="F114" s="9">
        <f t="shared" si="8"/>
        <v>2377.4212598425197</v>
      </c>
      <c r="G114" s="9">
        <f t="shared" si="9"/>
        <v>7132.260498687664</v>
      </c>
    </row>
    <row r="115" spans="1:7" ht="12">
      <c r="A115" s="8">
        <f>RR1!B115</f>
        <v>206</v>
      </c>
      <c r="B115" s="9">
        <f>RR1!J115</f>
        <v>833.333</v>
      </c>
      <c r="C115" s="9">
        <f>RR1!K115</f>
        <v>2272.727</v>
      </c>
      <c r="E115" s="10">
        <f t="shared" si="7"/>
        <v>675.8530183727033</v>
      </c>
      <c r="F115" s="9">
        <f t="shared" si="8"/>
        <v>2734.032152230971</v>
      </c>
      <c r="G115" s="9">
        <f t="shared" si="9"/>
        <v>7456.45341207349</v>
      </c>
    </row>
    <row r="116" spans="1:7" ht="12">
      <c r="A116" s="8">
        <f>RR1!B116</f>
        <v>208</v>
      </c>
      <c r="B116" s="9">
        <f>RR1!J116</f>
        <v>819.672</v>
      </c>
      <c r="C116" s="9">
        <f>RR1!K116</f>
        <v>2380.952</v>
      </c>
      <c r="E116" s="10">
        <f t="shared" si="7"/>
        <v>682.4146981627297</v>
      </c>
      <c r="F116" s="9">
        <f t="shared" si="8"/>
        <v>2689.2125984251966</v>
      </c>
      <c r="G116" s="9">
        <f t="shared" si="9"/>
        <v>7811.522309711287</v>
      </c>
    </row>
    <row r="117" spans="1:7" ht="12">
      <c r="A117" s="8">
        <f>RR1!B117</f>
        <v>210</v>
      </c>
      <c r="B117" s="9">
        <f>RR1!J117</f>
        <v>980.392</v>
      </c>
      <c r="C117" s="9">
        <f>RR1!K117</f>
        <v>2173.913</v>
      </c>
      <c r="E117" s="10">
        <f t="shared" si="7"/>
        <v>688.9763779527559</v>
      </c>
      <c r="F117" s="9">
        <f t="shared" si="8"/>
        <v>3216.509186351706</v>
      </c>
      <c r="G117" s="9">
        <f t="shared" si="9"/>
        <v>7132.260498687664</v>
      </c>
    </row>
    <row r="118" spans="1:7" ht="12">
      <c r="A118" s="8">
        <f>RR1!B118</f>
        <v>212</v>
      </c>
      <c r="B118" s="9">
        <f>RR1!J118</f>
        <v>763.359</v>
      </c>
      <c r="C118" s="9">
        <f>RR1!K118</f>
        <v>2083.333</v>
      </c>
      <c r="E118" s="10">
        <f t="shared" si="7"/>
        <v>695.5380577427821</v>
      </c>
      <c r="F118" s="9">
        <f t="shared" si="8"/>
        <v>2504.4586614173227</v>
      </c>
      <c r="G118" s="9">
        <f t="shared" si="9"/>
        <v>6835.082020997375</v>
      </c>
    </row>
    <row r="119" spans="1:7" ht="12">
      <c r="A119" s="8">
        <f>RR1!B119</f>
        <v>214.1</v>
      </c>
      <c r="B119" s="9">
        <f>RR1!J119</f>
        <v>775.194</v>
      </c>
      <c r="C119" s="9">
        <f>RR1!K119</f>
        <v>2083.333</v>
      </c>
      <c r="E119" s="10">
        <f t="shared" si="7"/>
        <v>702.4278215223096</v>
      </c>
      <c r="F119" s="9">
        <f t="shared" si="8"/>
        <v>2543.287401574803</v>
      </c>
      <c r="G119" s="9">
        <f t="shared" si="9"/>
        <v>6835.082020997375</v>
      </c>
    </row>
    <row r="120" spans="1:7" ht="12">
      <c r="A120" s="8">
        <f>RR1!B120</f>
        <v>216</v>
      </c>
      <c r="B120" s="9">
        <f>RR1!J120</f>
        <v>724.638</v>
      </c>
      <c r="C120" s="9">
        <f>RR1!K120</f>
        <v>2173.913</v>
      </c>
      <c r="E120" s="10">
        <f t="shared" si="7"/>
        <v>708.6614173228346</v>
      </c>
      <c r="F120" s="9">
        <f t="shared" si="8"/>
        <v>2377.4212598425197</v>
      </c>
      <c r="G120" s="9">
        <f t="shared" si="9"/>
        <v>7132.260498687664</v>
      </c>
    </row>
    <row r="121" spans="1:7" ht="12">
      <c r="A121" s="8">
        <f>RR1!B121</f>
        <v>218.1</v>
      </c>
      <c r="B121" s="9">
        <f>RR1!J121</f>
        <v>714.286</v>
      </c>
      <c r="C121" s="9">
        <f>RR1!K121</f>
        <v>2173.913</v>
      </c>
      <c r="E121" s="10">
        <f t="shared" si="7"/>
        <v>715.5511811023622</v>
      </c>
      <c r="F121" s="9">
        <f t="shared" si="8"/>
        <v>2343.4580052493434</v>
      </c>
      <c r="G121" s="9">
        <f t="shared" si="9"/>
        <v>7132.260498687664</v>
      </c>
    </row>
    <row r="122" spans="1:7" ht="12">
      <c r="A122" s="8">
        <f>RR1!B122</f>
        <v>220.1</v>
      </c>
      <c r="B122" s="9">
        <f>RR1!J122</f>
        <v>636.943</v>
      </c>
      <c r="C122" s="9">
        <f>RR1!K122</f>
        <v>2083.333</v>
      </c>
      <c r="E122" s="10">
        <f t="shared" si="7"/>
        <v>722.1128608923884</v>
      </c>
      <c r="F122" s="9">
        <f t="shared" si="8"/>
        <v>2089.708005249344</v>
      </c>
      <c r="G122" s="9">
        <f t="shared" si="9"/>
        <v>6835.082020997375</v>
      </c>
    </row>
    <row r="123" spans="1:7" ht="12">
      <c r="A123" s="8">
        <f>RR1!B123</f>
        <v>222</v>
      </c>
      <c r="B123" s="9">
        <f>RR1!J123</f>
        <v>746.269</v>
      </c>
      <c r="C123" s="9">
        <f>RR1!K123</f>
        <v>2083.333</v>
      </c>
      <c r="E123" s="10">
        <f t="shared" si="7"/>
        <v>728.3464566929133</v>
      </c>
      <c r="F123" s="9">
        <f t="shared" si="8"/>
        <v>2448.3891076115483</v>
      </c>
      <c r="G123" s="9">
        <f t="shared" si="9"/>
        <v>6835.082020997375</v>
      </c>
    </row>
    <row r="124" spans="1:7" ht="12">
      <c r="A124" s="8">
        <f>RR1!B124</f>
        <v>224.1</v>
      </c>
      <c r="B124" s="9">
        <f>RR1!J124</f>
        <v>704.226</v>
      </c>
      <c r="C124" s="9">
        <f>RR1!K124</f>
        <v>2083.333</v>
      </c>
      <c r="E124" s="10">
        <f t="shared" si="7"/>
        <v>735.2362204724409</v>
      </c>
      <c r="F124" s="9">
        <f t="shared" si="8"/>
        <v>2310.452755905512</v>
      </c>
      <c r="G124" s="9">
        <f t="shared" si="9"/>
        <v>6835.082020997375</v>
      </c>
    </row>
    <row r="125" spans="1:7" ht="12">
      <c r="A125" s="8">
        <f>RR1!B125</f>
        <v>225</v>
      </c>
      <c r="B125" s="9">
        <f>RR1!J125</f>
        <v>735.294</v>
      </c>
      <c r="C125" s="9">
        <f>RR1!K125</f>
        <v>2173.913</v>
      </c>
      <c r="E125" s="10">
        <f t="shared" si="7"/>
        <v>738.1889763779527</v>
      </c>
      <c r="F125" s="9">
        <f t="shared" si="8"/>
        <v>2412.3818897637793</v>
      </c>
      <c r="G125" s="9">
        <f t="shared" si="9"/>
        <v>7132.260498687664</v>
      </c>
    </row>
    <row r="126" spans="1:7" ht="12">
      <c r="A126" s="8">
        <f>RR1!B126</f>
        <v>226</v>
      </c>
      <c r="B126" s="9">
        <f>RR1!J126</f>
        <v>833.333</v>
      </c>
      <c r="C126" s="9">
        <f>RR1!K126</f>
        <v>2173.913</v>
      </c>
      <c r="E126" s="10">
        <f t="shared" si="7"/>
        <v>741.4698162729659</v>
      </c>
      <c r="F126" s="9">
        <f t="shared" si="8"/>
        <v>2734.032152230971</v>
      </c>
      <c r="G126" s="9">
        <f t="shared" si="9"/>
        <v>7132.260498687664</v>
      </c>
    </row>
    <row r="127" spans="1:7" ht="12">
      <c r="A127" s="8">
        <f>RR1!B127</f>
        <v>227</v>
      </c>
      <c r="B127" s="9">
        <f>RR1!J127</f>
        <v>732.601</v>
      </c>
      <c r="C127" s="9">
        <f>RR1!K127</f>
        <v>2222.223</v>
      </c>
      <c r="E127" s="10">
        <f t="shared" si="7"/>
        <v>744.750656167979</v>
      </c>
      <c r="F127" s="9">
        <f t="shared" si="8"/>
        <v>2403.546587926509</v>
      </c>
      <c r="G127" s="9">
        <f t="shared" si="9"/>
        <v>7290.757874015748</v>
      </c>
    </row>
    <row r="128" spans="1:7" ht="12">
      <c r="A128" s="8">
        <f>RR1!B128</f>
        <v>227.5</v>
      </c>
      <c r="B128" s="9">
        <f>RR1!J128</f>
        <v>668.896</v>
      </c>
      <c r="C128" s="9">
        <f>RR1!K128</f>
        <v>2000</v>
      </c>
      <c r="E128" s="10">
        <f t="shared" si="7"/>
        <v>746.3910761154855</v>
      </c>
      <c r="F128" s="9">
        <f t="shared" si="8"/>
        <v>2194.540682414698</v>
      </c>
      <c r="G128" s="9">
        <f t="shared" si="9"/>
        <v>6561.679790026246</v>
      </c>
    </row>
    <row r="129" spans="1:7" ht="12">
      <c r="A129" s="8">
        <f>RR1!B129</f>
        <v>228</v>
      </c>
      <c r="B129" s="9">
        <f>RR1!J129</f>
        <v>757.576</v>
      </c>
      <c r="C129" s="9">
        <f>RR1!K129</f>
        <v>2000</v>
      </c>
      <c r="E129" s="10">
        <f t="shared" si="7"/>
        <v>748.0314960629921</v>
      </c>
      <c r="F129" s="9">
        <f t="shared" si="8"/>
        <v>2485.485564304462</v>
      </c>
      <c r="G129" s="9">
        <f t="shared" si="9"/>
        <v>6561.679790026246</v>
      </c>
    </row>
    <row r="130" spans="1:7" ht="12">
      <c r="A130" s="8">
        <f>RR1!B130</f>
        <v>228.8</v>
      </c>
      <c r="C130" s="9">
        <f>RR1!K130</f>
        <v>2439.025</v>
      </c>
      <c r="E130" s="10">
        <f t="shared" si="7"/>
        <v>750.6561679790026</v>
      </c>
      <c r="G130" s="9">
        <f t="shared" si="9"/>
        <v>8002.050524934383</v>
      </c>
    </row>
    <row r="131" spans="1:7" ht="12">
      <c r="A131" s="8">
        <f>RR1!B131</f>
        <v>229</v>
      </c>
      <c r="C131" s="9">
        <f>RR1!K131</f>
        <v>2380.952</v>
      </c>
      <c r="E131" s="10">
        <f t="shared" si="7"/>
        <v>751.3123359580052</v>
      </c>
      <c r="G131" s="9">
        <f t="shared" si="9"/>
        <v>7811.522309711287</v>
      </c>
    </row>
    <row r="132" spans="1:7" ht="12">
      <c r="A132" s="8">
        <f>RR1!B132</f>
        <v>229.5</v>
      </c>
      <c r="B132" s="9">
        <f>RR1!J132</f>
        <v>943.396</v>
      </c>
      <c r="C132" s="9">
        <f>RR1!K132</f>
        <v>2631.582</v>
      </c>
      <c r="E132" s="10">
        <f t="shared" si="7"/>
        <v>752.9527559055118</v>
      </c>
      <c r="F132" s="9">
        <f t="shared" si="8"/>
        <v>3095.1312335958</v>
      </c>
      <c r="G132" s="9">
        <f t="shared" si="9"/>
        <v>8633.799212598424</v>
      </c>
    </row>
    <row r="133" spans="1:7" ht="12">
      <c r="A133" s="8">
        <f>RR1!B133</f>
        <v>229.9</v>
      </c>
      <c r="B133" s="9">
        <f>RR1!J133</f>
        <v>2515.723</v>
      </c>
      <c r="C133" s="9">
        <f>RR1!K133</f>
        <v>3225.807</v>
      </c>
      <c r="E133" s="10">
        <f t="shared" si="7"/>
        <v>754.265091863517</v>
      </c>
      <c r="F133" s="9">
        <f t="shared" si="8"/>
        <v>8253.684383202099</v>
      </c>
      <c r="G133" s="9">
        <f t="shared" si="9"/>
        <v>10583.356299212597</v>
      </c>
    </row>
    <row r="134" spans="1:7" ht="12">
      <c r="A134" s="8">
        <f>RR1!B134</f>
        <v>230</v>
      </c>
      <c r="B134" s="9">
        <f>RR1!J134</f>
        <v>2702.704</v>
      </c>
      <c r="C134" s="9">
        <f>RR1!K134</f>
        <v>3333.331</v>
      </c>
      <c r="E134" s="10">
        <f aca="true" t="shared" si="10" ref="E134:G135">A134/0.3048</f>
        <v>754.5931758530184</v>
      </c>
      <c r="F134" s="9">
        <f t="shared" si="10"/>
        <v>8867.139107611549</v>
      </c>
      <c r="G134" s="9">
        <f t="shared" si="10"/>
        <v>10936.12532808399</v>
      </c>
    </row>
    <row r="135" spans="1:7" ht="12">
      <c r="A135" s="8">
        <f>RR1!B135</f>
        <v>230.6</v>
      </c>
      <c r="B135" s="9">
        <f>RR1!J135</f>
        <v>2898.551</v>
      </c>
      <c r="C135" s="9">
        <f>RR1!K135</f>
        <v>3448.276</v>
      </c>
      <c r="E135" s="10">
        <f t="shared" si="10"/>
        <v>756.5616797900262</v>
      </c>
      <c r="F135" s="9">
        <f t="shared" si="10"/>
        <v>9509.681758530183</v>
      </c>
      <c r="G135" s="9">
        <f t="shared" si="10"/>
        <v>11313.241469816272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1"/>
  <sheetViews>
    <sheetView workbookViewId="0" topLeftCell="A1">
      <selection activeCell="M10" sqref="M10"/>
    </sheetView>
  </sheetViews>
  <sheetFormatPr defaultColWidth="8.8515625" defaultRowHeight="12.75"/>
  <cols>
    <col min="1" max="9" width="8.8515625" style="0" customWidth="1"/>
    <col min="10" max="11" width="9.140625" style="1" customWidth="1"/>
    <col min="12" max="13" width="8.8515625" style="0" customWidth="1"/>
    <col min="14" max="15" width="9.140625" style="1" customWidth="1"/>
  </cols>
  <sheetData>
    <row r="1" spans="2:12" ht="12.75">
      <c r="B1" s="18" t="s">
        <v>175</v>
      </c>
      <c r="C1" s="15"/>
      <c r="D1" s="15"/>
      <c r="E1" s="15"/>
      <c r="F1" s="15"/>
      <c r="G1" s="15"/>
      <c r="H1" s="15"/>
      <c r="I1" s="15"/>
      <c r="J1" s="16"/>
      <c r="K1" s="16"/>
      <c r="L1" s="15"/>
    </row>
    <row r="2" spans="2:12" ht="12.75">
      <c r="B2" s="16" t="s">
        <v>93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2" ht="12.75">
      <c r="B3" s="16" t="s">
        <v>94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ht="12.75">
      <c r="B4" s="16" t="s">
        <v>95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12" ht="12.75">
      <c r="B5" s="16" t="s">
        <v>96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2.75">
      <c r="A6" s="2"/>
      <c r="B6" s="16" t="s">
        <v>97</v>
      </c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2:12" ht="12.75">
      <c r="B7" s="16" t="s">
        <v>95</v>
      </c>
      <c r="C7" s="17">
        <v>1</v>
      </c>
      <c r="D7" s="15"/>
      <c r="E7" s="15"/>
      <c r="F7" s="15"/>
      <c r="G7" s="15"/>
      <c r="H7" s="15"/>
      <c r="I7" s="15"/>
      <c r="J7" s="15"/>
      <c r="K7" s="15"/>
      <c r="L7" s="15"/>
    </row>
    <row r="8" spans="2:12" ht="12.75">
      <c r="B8" s="16" t="s">
        <v>95</v>
      </c>
      <c r="C8" s="17">
        <v>2</v>
      </c>
      <c r="D8" s="15"/>
      <c r="E8" s="15"/>
      <c r="F8" s="15"/>
      <c r="G8" s="15"/>
      <c r="H8" s="15"/>
      <c r="I8" s="15"/>
      <c r="J8" s="15"/>
      <c r="K8" s="15"/>
      <c r="L8" s="15"/>
    </row>
    <row r="9" spans="2:12" ht="12.75">
      <c r="B9" s="17">
        <v>0</v>
      </c>
      <c r="C9" s="17">
        <v>0</v>
      </c>
      <c r="D9" s="17">
        <v>1</v>
      </c>
      <c r="E9" s="15"/>
      <c r="F9" s="15"/>
      <c r="G9" s="15"/>
      <c r="H9" s="15"/>
      <c r="I9" s="15"/>
      <c r="J9" s="15"/>
      <c r="K9" s="15"/>
      <c r="L9" s="15"/>
    </row>
    <row r="10" spans="2:12" ht="12.75">
      <c r="B10" s="15"/>
      <c r="C10" s="15"/>
      <c r="D10" s="15"/>
      <c r="E10" s="15"/>
      <c r="F10" s="15"/>
      <c r="G10" s="15"/>
      <c r="H10" s="15"/>
      <c r="I10" s="15"/>
      <c r="J10" s="16"/>
      <c r="K10" s="16"/>
      <c r="L10" s="15"/>
    </row>
    <row r="11" spans="2:12" ht="12.75">
      <c r="B11" s="17">
        <v>122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2:12" ht="12.75">
      <c r="B12" s="15"/>
      <c r="C12" s="15"/>
      <c r="D12" s="15"/>
      <c r="E12" s="15"/>
      <c r="F12" s="15"/>
      <c r="G12" s="15"/>
      <c r="H12" s="15"/>
      <c r="I12" s="15"/>
      <c r="J12" s="16"/>
      <c r="K12" s="16"/>
      <c r="L12" s="15"/>
    </row>
    <row r="13" spans="1:14" ht="12.75">
      <c r="A13" t="s">
        <v>37</v>
      </c>
      <c r="B13" s="16" t="s">
        <v>98</v>
      </c>
      <c r="C13" s="16" t="s">
        <v>99</v>
      </c>
      <c r="D13" s="16" t="s">
        <v>169</v>
      </c>
      <c r="E13" s="16" t="s">
        <v>170</v>
      </c>
      <c r="F13" s="16" t="s">
        <v>171</v>
      </c>
      <c r="G13" s="16" t="s">
        <v>172</v>
      </c>
      <c r="H13" s="16" t="s">
        <v>173</v>
      </c>
      <c r="I13" s="16" t="s">
        <v>174</v>
      </c>
      <c r="J13" s="16" t="s">
        <v>33</v>
      </c>
      <c r="K13" s="16" t="s">
        <v>14</v>
      </c>
      <c r="L13" s="15"/>
      <c r="M13" s="1" t="s">
        <v>38</v>
      </c>
      <c r="N13" s="1" t="s">
        <v>39</v>
      </c>
    </row>
    <row r="14" spans="1:18" ht="12.75">
      <c r="A14" s="10">
        <f>B14/0.3048</f>
        <v>13.123359580052492</v>
      </c>
      <c r="B14" s="17">
        <v>4</v>
      </c>
      <c r="C14" s="16" t="s">
        <v>100</v>
      </c>
      <c r="D14" s="17">
        <v>19.75</v>
      </c>
      <c r="E14" s="17">
        <v>20.2</v>
      </c>
      <c r="F14" s="17">
        <v>13.5</v>
      </c>
      <c r="G14" s="17">
        <v>16.65</v>
      </c>
      <c r="H14" s="17">
        <v>16.65</v>
      </c>
      <c r="I14" s="17">
        <v>11.25</v>
      </c>
      <c r="J14" s="17">
        <v>300.752</v>
      </c>
      <c r="K14" s="17">
        <v>444.444</v>
      </c>
      <c r="L14" s="17">
        <v>1</v>
      </c>
      <c r="M14" s="1">
        <f>J14/0.3048</f>
        <v>986.7191601049868</v>
      </c>
      <c r="N14" s="1">
        <f>K14/0.3048</f>
        <v>1458.1496062992126</v>
      </c>
      <c r="O14" s="12"/>
      <c r="P14" s="13"/>
      <c r="Q14" s="13"/>
      <c r="R14" s="13"/>
    </row>
    <row r="15" spans="1:18" ht="12.75">
      <c r="A15" s="10">
        <f aca="true" t="shared" si="0" ref="A15:A78">B15/0.3048</f>
        <v>19.68503937007874</v>
      </c>
      <c r="B15" s="17">
        <v>6</v>
      </c>
      <c r="C15" s="16" t="s">
        <v>101</v>
      </c>
      <c r="D15" s="17">
        <v>18.45</v>
      </c>
      <c r="E15" s="17">
        <v>18.55</v>
      </c>
      <c r="F15" s="17">
        <v>12.35</v>
      </c>
      <c r="G15" s="17">
        <v>15.1</v>
      </c>
      <c r="H15" s="17">
        <v>15.1</v>
      </c>
      <c r="I15" s="17">
        <v>10.2</v>
      </c>
      <c r="J15" s="17">
        <v>294.118</v>
      </c>
      <c r="K15" s="17">
        <v>465.116</v>
      </c>
      <c r="L15" s="17">
        <v>2</v>
      </c>
      <c r="M15" s="1">
        <f>J15/0.3048</f>
        <v>964.9540682414697</v>
      </c>
      <c r="N15" s="1">
        <f>K15/0.3048</f>
        <v>1525.9711286089237</v>
      </c>
      <c r="O15" s="12"/>
      <c r="P15" s="13"/>
      <c r="Q15" s="13"/>
      <c r="R15" s="13"/>
    </row>
    <row r="16" spans="1:18" ht="12.75">
      <c r="A16" s="10">
        <f t="shared" si="0"/>
        <v>26.246719160104984</v>
      </c>
      <c r="B16" s="17">
        <v>8</v>
      </c>
      <c r="C16" s="16" t="s">
        <v>102</v>
      </c>
      <c r="D16" s="17">
        <v>4</v>
      </c>
      <c r="E16" s="17">
        <v>-9999</v>
      </c>
      <c r="F16" s="17">
        <v>-9999</v>
      </c>
      <c r="G16" s="17">
        <v>4</v>
      </c>
      <c r="H16" s="17">
        <v>4</v>
      </c>
      <c r="I16" s="17">
        <v>-9999</v>
      </c>
      <c r="J16" s="17"/>
      <c r="K16" s="17"/>
      <c r="L16" s="17">
        <v>3</v>
      </c>
      <c r="M16" s="1"/>
      <c r="O16" s="12"/>
      <c r="P16" s="13"/>
      <c r="Q16" s="14"/>
      <c r="R16" s="14"/>
    </row>
    <row r="17" spans="1:18" ht="12.75">
      <c r="A17" s="10">
        <f t="shared" si="0"/>
        <v>32.808398950131235</v>
      </c>
      <c r="B17" s="17">
        <v>10</v>
      </c>
      <c r="C17" s="16" t="s">
        <v>103</v>
      </c>
      <c r="D17" s="17">
        <v>18.25</v>
      </c>
      <c r="E17" s="17">
        <v>17.95</v>
      </c>
      <c r="F17" s="17">
        <v>12.2</v>
      </c>
      <c r="G17" s="17">
        <v>14.7</v>
      </c>
      <c r="H17" s="17">
        <v>14.65</v>
      </c>
      <c r="I17" s="17">
        <v>10.15</v>
      </c>
      <c r="J17" s="17">
        <v>291.971</v>
      </c>
      <c r="K17" s="17">
        <v>487.805</v>
      </c>
      <c r="L17" s="17">
        <v>4</v>
      </c>
      <c r="M17" s="1">
        <f aca="true" t="shared" si="1" ref="M17:M58">J17/0.3048</f>
        <v>957.9101049868766</v>
      </c>
      <c r="N17" s="1">
        <f aca="true" t="shared" si="2" ref="N17:N57">K17/0.3048</f>
        <v>1600.4101049868766</v>
      </c>
      <c r="O17" s="12"/>
      <c r="P17" s="13"/>
      <c r="Q17" s="13"/>
      <c r="R17" s="13"/>
    </row>
    <row r="18" spans="1:18" ht="12.75">
      <c r="A18" s="10">
        <f t="shared" si="0"/>
        <v>39.37007874015748</v>
      </c>
      <c r="B18" s="17">
        <v>12</v>
      </c>
      <c r="C18" s="16" t="s">
        <v>92</v>
      </c>
      <c r="D18" s="17">
        <v>16.35</v>
      </c>
      <c r="E18" s="17">
        <v>16.2</v>
      </c>
      <c r="F18" s="17">
        <v>10.75</v>
      </c>
      <c r="G18" s="17">
        <v>13.1</v>
      </c>
      <c r="H18" s="17">
        <v>12.85</v>
      </c>
      <c r="I18" s="17">
        <v>9.05</v>
      </c>
      <c r="J18" s="17">
        <v>303.03</v>
      </c>
      <c r="K18" s="17">
        <v>588.235</v>
      </c>
      <c r="L18" s="17">
        <v>5</v>
      </c>
      <c r="M18" s="1">
        <f t="shared" si="1"/>
        <v>994.1929133858266</v>
      </c>
      <c r="N18" s="1">
        <f t="shared" si="2"/>
        <v>1929.9048556430446</v>
      </c>
      <c r="O18" s="12"/>
      <c r="P18" s="13"/>
      <c r="Q18" s="13"/>
      <c r="R18" s="13"/>
    </row>
    <row r="19" spans="1:18" ht="12.75">
      <c r="A19" s="10">
        <f t="shared" si="0"/>
        <v>45.93175853018372</v>
      </c>
      <c r="B19" s="17">
        <v>14</v>
      </c>
      <c r="C19" s="16" t="s">
        <v>91</v>
      </c>
      <c r="D19" s="17">
        <v>15.45</v>
      </c>
      <c r="E19" s="17">
        <v>15.45</v>
      </c>
      <c r="F19" s="17">
        <v>10.2</v>
      </c>
      <c r="G19" s="17">
        <v>12.55</v>
      </c>
      <c r="H19" s="17">
        <v>12.65</v>
      </c>
      <c r="I19" s="17">
        <v>8.65</v>
      </c>
      <c r="J19" s="17">
        <v>350.877</v>
      </c>
      <c r="K19" s="17">
        <v>645.161</v>
      </c>
      <c r="L19" s="17">
        <v>6</v>
      </c>
      <c r="M19" s="1">
        <f t="shared" si="1"/>
        <v>1151.1712598425197</v>
      </c>
      <c r="N19" s="1">
        <f t="shared" si="2"/>
        <v>2116.6699475065616</v>
      </c>
      <c r="O19" s="12"/>
      <c r="P19" s="13"/>
      <c r="Q19" s="13"/>
      <c r="R19" s="13"/>
    </row>
    <row r="20" spans="1:18" ht="12.75">
      <c r="A20" s="10">
        <f t="shared" si="0"/>
        <v>52.49343832020997</v>
      </c>
      <c r="B20" s="17">
        <v>16</v>
      </c>
      <c r="C20" s="16" t="s">
        <v>90</v>
      </c>
      <c r="D20" s="17">
        <v>14.95</v>
      </c>
      <c r="E20" s="17">
        <v>15.05</v>
      </c>
      <c r="F20" s="17">
        <v>10.45</v>
      </c>
      <c r="G20" s="17">
        <v>12.35</v>
      </c>
      <c r="H20" s="17">
        <v>12.45</v>
      </c>
      <c r="I20" s="17">
        <v>8.95</v>
      </c>
      <c r="J20" s="17">
        <v>384.615</v>
      </c>
      <c r="K20" s="17">
        <v>666.667</v>
      </c>
      <c r="L20" s="17">
        <v>7</v>
      </c>
      <c r="M20" s="1">
        <f t="shared" si="1"/>
        <v>1261.8602362204724</v>
      </c>
      <c r="N20" s="1">
        <f t="shared" si="2"/>
        <v>2187.227690288714</v>
      </c>
      <c r="O20" s="12"/>
      <c r="P20" s="13"/>
      <c r="Q20" s="13"/>
      <c r="R20" s="13"/>
    </row>
    <row r="21" spans="1:18" ht="12.75">
      <c r="A21" s="10">
        <f t="shared" si="0"/>
        <v>59.055118110236215</v>
      </c>
      <c r="B21" s="17">
        <v>18</v>
      </c>
      <c r="C21" s="16" t="s">
        <v>89</v>
      </c>
      <c r="D21" s="17">
        <v>15.1</v>
      </c>
      <c r="E21" s="17">
        <v>15.15</v>
      </c>
      <c r="F21" s="17">
        <v>10.7</v>
      </c>
      <c r="G21" s="17">
        <v>12.55</v>
      </c>
      <c r="H21" s="17">
        <v>12.65</v>
      </c>
      <c r="I21" s="17">
        <v>9.1</v>
      </c>
      <c r="J21" s="17">
        <v>396.04</v>
      </c>
      <c r="K21" s="17">
        <v>624.999</v>
      </c>
      <c r="L21" s="17">
        <v>8</v>
      </c>
      <c r="M21" s="1">
        <f t="shared" si="1"/>
        <v>1299.3438320209973</v>
      </c>
      <c r="N21" s="1">
        <f t="shared" si="2"/>
        <v>2050.521653543307</v>
      </c>
      <c r="O21" s="12"/>
      <c r="P21" s="13"/>
      <c r="Q21" s="13"/>
      <c r="R21" s="13"/>
    </row>
    <row r="22" spans="1:18" ht="12.75">
      <c r="A22" s="10">
        <f t="shared" si="0"/>
        <v>65.61679790026247</v>
      </c>
      <c r="B22" s="17">
        <v>20</v>
      </c>
      <c r="C22" s="16" t="s">
        <v>88</v>
      </c>
      <c r="D22" s="17">
        <v>15.25</v>
      </c>
      <c r="E22" s="17">
        <v>15.3</v>
      </c>
      <c r="F22" s="17">
        <v>10.8</v>
      </c>
      <c r="G22" s="17">
        <v>12.6</v>
      </c>
      <c r="H22" s="17">
        <v>12.6</v>
      </c>
      <c r="I22" s="17">
        <v>9.25</v>
      </c>
      <c r="J22" s="17">
        <v>373.832</v>
      </c>
      <c r="K22" s="17">
        <v>645.161</v>
      </c>
      <c r="L22" s="17">
        <v>9</v>
      </c>
      <c r="M22" s="1">
        <f t="shared" si="1"/>
        <v>1226.4829396325458</v>
      </c>
      <c r="N22" s="1">
        <f t="shared" si="2"/>
        <v>2116.6699475065616</v>
      </c>
      <c r="O22" s="12"/>
      <c r="P22" s="13"/>
      <c r="Q22" s="13"/>
      <c r="R22" s="13"/>
    </row>
    <row r="23" spans="1:18" ht="12.75">
      <c r="A23" s="10">
        <f t="shared" si="0"/>
        <v>72.17847769028872</v>
      </c>
      <c r="B23" s="17">
        <v>22</v>
      </c>
      <c r="C23" s="16" t="s">
        <v>87</v>
      </c>
      <c r="D23" s="17">
        <v>14.65</v>
      </c>
      <c r="E23" s="17">
        <v>14.7</v>
      </c>
      <c r="F23" s="17">
        <v>10</v>
      </c>
      <c r="G23" s="17">
        <v>12.15</v>
      </c>
      <c r="H23" s="17">
        <v>12.2</v>
      </c>
      <c r="I23" s="17">
        <v>8.45</v>
      </c>
      <c r="J23" s="17">
        <v>400</v>
      </c>
      <c r="K23" s="17">
        <v>645.161</v>
      </c>
      <c r="L23" s="17">
        <v>10</v>
      </c>
      <c r="M23" s="1">
        <f t="shared" si="1"/>
        <v>1312.3359580052493</v>
      </c>
      <c r="N23" s="1">
        <f t="shared" si="2"/>
        <v>2116.6699475065616</v>
      </c>
      <c r="O23" s="12"/>
      <c r="P23" s="13"/>
      <c r="Q23" s="13"/>
      <c r="R23" s="13"/>
    </row>
    <row r="24" spans="1:18" ht="12.75">
      <c r="A24" s="10">
        <f t="shared" si="0"/>
        <v>78.74015748031496</v>
      </c>
      <c r="B24" s="17">
        <v>24</v>
      </c>
      <c r="C24" s="16" t="s">
        <v>86</v>
      </c>
      <c r="D24" s="17">
        <v>14.1</v>
      </c>
      <c r="E24" s="17">
        <v>14.1</v>
      </c>
      <c r="F24" s="17">
        <v>9.95</v>
      </c>
      <c r="G24" s="17">
        <v>11.5</v>
      </c>
      <c r="H24" s="17">
        <v>11.6</v>
      </c>
      <c r="I24" s="17">
        <v>8.4</v>
      </c>
      <c r="J24" s="17">
        <v>392.157</v>
      </c>
      <c r="K24" s="17">
        <v>645.161</v>
      </c>
      <c r="L24" s="17">
        <v>11</v>
      </c>
      <c r="M24" s="1">
        <f t="shared" si="1"/>
        <v>1286.6043307086613</v>
      </c>
      <c r="N24" s="1">
        <f t="shared" si="2"/>
        <v>2116.6699475065616</v>
      </c>
      <c r="O24" s="12"/>
      <c r="P24" s="13"/>
      <c r="Q24" s="13"/>
      <c r="R24" s="13"/>
    </row>
    <row r="25" spans="1:18" ht="12.75">
      <c r="A25" s="10">
        <f t="shared" si="0"/>
        <v>85.30183727034121</v>
      </c>
      <c r="B25" s="17">
        <v>26</v>
      </c>
      <c r="C25" s="16" t="s">
        <v>85</v>
      </c>
      <c r="D25" s="17">
        <v>13.76</v>
      </c>
      <c r="E25" s="17">
        <v>13.8</v>
      </c>
      <c r="F25" s="17">
        <v>9.66</v>
      </c>
      <c r="G25" s="17">
        <v>11.4</v>
      </c>
      <c r="H25" s="17">
        <v>11.46</v>
      </c>
      <c r="I25" s="17">
        <v>8.36</v>
      </c>
      <c r="J25" s="17">
        <v>425.532</v>
      </c>
      <c r="K25" s="17">
        <v>769.233</v>
      </c>
      <c r="L25" s="17">
        <v>12</v>
      </c>
      <c r="M25" s="1">
        <f t="shared" si="1"/>
        <v>1396.1023622047244</v>
      </c>
      <c r="N25" s="1">
        <f t="shared" si="2"/>
        <v>2523.7303149606296</v>
      </c>
      <c r="O25" s="12"/>
      <c r="P25" s="13"/>
      <c r="Q25" s="13"/>
      <c r="R25" s="13"/>
    </row>
    <row r="26" spans="1:18" ht="12.75">
      <c r="A26" s="10">
        <f t="shared" si="0"/>
        <v>91.86351706036744</v>
      </c>
      <c r="B26" s="17">
        <v>28</v>
      </c>
      <c r="C26" s="16" t="s">
        <v>84</v>
      </c>
      <c r="D26" s="17">
        <v>13.66</v>
      </c>
      <c r="E26" s="17">
        <v>13.7</v>
      </c>
      <c r="F26" s="17">
        <v>9.68</v>
      </c>
      <c r="G26" s="17">
        <v>11.34</v>
      </c>
      <c r="H26" s="17">
        <v>11.4</v>
      </c>
      <c r="I26" s="17">
        <v>8.4</v>
      </c>
      <c r="J26" s="17">
        <v>432.9</v>
      </c>
      <c r="K26" s="17">
        <v>781.25</v>
      </c>
      <c r="L26" s="17">
        <v>13</v>
      </c>
      <c r="M26" s="1">
        <f t="shared" si="1"/>
        <v>1420.275590551181</v>
      </c>
      <c r="N26" s="1">
        <f t="shared" si="2"/>
        <v>2563.1561679790025</v>
      </c>
      <c r="O26" s="12"/>
      <c r="P26" s="13"/>
      <c r="Q26" s="13"/>
      <c r="R26" s="13"/>
    </row>
    <row r="27" spans="1:18" ht="12.75">
      <c r="A27" s="10">
        <f t="shared" si="0"/>
        <v>98.42519685039369</v>
      </c>
      <c r="B27" s="17">
        <v>30</v>
      </c>
      <c r="C27" s="16" t="s">
        <v>83</v>
      </c>
      <c r="D27" s="17">
        <v>13.34</v>
      </c>
      <c r="E27" s="17">
        <v>13.4</v>
      </c>
      <c r="F27" s="17">
        <v>9.6</v>
      </c>
      <c r="G27" s="17">
        <v>11</v>
      </c>
      <c r="H27" s="17">
        <v>11.04</v>
      </c>
      <c r="I27" s="17">
        <v>8.2</v>
      </c>
      <c r="J27" s="17">
        <v>425.532</v>
      </c>
      <c r="K27" s="17">
        <v>714.286</v>
      </c>
      <c r="L27" s="17">
        <v>14</v>
      </c>
      <c r="M27" s="1">
        <f t="shared" si="1"/>
        <v>1396.1023622047244</v>
      </c>
      <c r="N27" s="1">
        <f t="shared" si="2"/>
        <v>2343.4580052493434</v>
      </c>
      <c r="O27" s="12"/>
      <c r="P27" s="13"/>
      <c r="Q27" s="13"/>
      <c r="R27" s="13"/>
    </row>
    <row r="28" spans="1:18" ht="12.75">
      <c r="A28" s="10">
        <f t="shared" si="0"/>
        <v>104.98687664041994</v>
      </c>
      <c r="B28" s="17">
        <v>32</v>
      </c>
      <c r="C28" s="16" t="s">
        <v>82</v>
      </c>
      <c r="D28" s="17">
        <v>12.9</v>
      </c>
      <c r="E28" s="17">
        <v>13</v>
      </c>
      <c r="F28" s="17">
        <v>9.58</v>
      </c>
      <c r="G28" s="17">
        <v>10.78</v>
      </c>
      <c r="H28" s="17">
        <v>10.88</v>
      </c>
      <c r="I28" s="17">
        <v>8.32</v>
      </c>
      <c r="J28" s="17">
        <v>471.698</v>
      </c>
      <c r="K28" s="17">
        <v>793.651</v>
      </c>
      <c r="L28" s="17">
        <v>15</v>
      </c>
      <c r="M28" s="1">
        <f t="shared" si="1"/>
        <v>1547.5656167979</v>
      </c>
      <c r="N28" s="1">
        <f t="shared" si="2"/>
        <v>2603.84186351706</v>
      </c>
      <c r="O28" s="12"/>
      <c r="P28" s="13"/>
      <c r="Q28" s="13"/>
      <c r="R28" s="13"/>
    </row>
    <row r="29" spans="1:18" ht="12.75">
      <c r="A29" s="10">
        <f t="shared" si="0"/>
        <v>111.54855643044618</v>
      </c>
      <c r="B29" s="17">
        <v>34</v>
      </c>
      <c r="C29" s="16" t="s">
        <v>81</v>
      </c>
      <c r="D29" s="17">
        <v>12.5</v>
      </c>
      <c r="E29" s="17">
        <v>12.56</v>
      </c>
      <c r="F29" s="17">
        <v>9.12</v>
      </c>
      <c r="G29" s="17">
        <v>10.56</v>
      </c>
      <c r="H29" s="17">
        <v>10.62</v>
      </c>
      <c r="I29" s="17">
        <v>7.98</v>
      </c>
      <c r="J29" s="17">
        <v>515.464</v>
      </c>
      <c r="K29" s="17">
        <v>877.193</v>
      </c>
      <c r="L29" s="17">
        <v>16</v>
      </c>
      <c r="M29" s="1">
        <f t="shared" si="1"/>
        <v>1691.1548556430448</v>
      </c>
      <c r="N29" s="1">
        <f t="shared" si="2"/>
        <v>2877.9297900262463</v>
      </c>
      <c r="O29" s="12"/>
      <c r="P29" s="13"/>
      <c r="Q29" s="13"/>
      <c r="R29" s="13"/>
    </row>
    <row r="30" spans="1:18" ht="12.75">
      <c r="A30" s="10">
        <f t="shared" si="0"/>
        <v>118.11023622047243</v>
      </c>
      <c r="B30" s="17">
        <v>36</v>
      </c>
      <c r="C30" s="16" t="s">
        <v>80</v>
      </c>
      <c r="D30" s="17">
        <v>12.02</v>
      </c>
      <c r="E30" s="17">
        <v>12.12</v>
      </c>
      <c r="F30" s="17">
        <v>8.96</v>
      </c>
      <c r="G30" s="17">
        <v>10.1</v>
      </c>
      <c r="H30" s="17">
        <v>10.2</v>
      </c>
      <c r="I30" s="17">
        <v>7.76</v>
      </c>
      <c r="J30" s="17">
        <v>520.833</v>
      </c>
      <c r="K30" s="17">
        <v>833.333</v>
      </c>
      <c r="L30" s="17">
        <v>17</v>
      </c>
      <c r="M30" s="1">
        <f t="shared" si="1"/>
        <v>1708.76968503937</v>
      </c>
      <c r="N30" s="1">
        <f t="shared" si="2"/>
        <v>2734.032152230971</v>
      </c>
      <c r="O30" s="12"/>
      <c r="P30" s="13"/>
      <c r="Q30" s="13"/>
      <c r="R30" s="13"/>
    </row>
    <row r="31" spans="1:18" ht="12.75">
      <c r="A31" s="10">
        <f t="shared" si="0"/>
        <v>124.67191601049868</v>
      </c>
      <c r="B31" s="17">
        <v>38</v>
      </c>
      <c r="C31" s="16" t="s">
        <v>79</v>
      </c>
      <c r="D31" s="17">
        <v>11.98</v>
      </c>
      <c r="E31" s="17">
        <v>12</v>
      </c>
      <c r="F31" s="17">
        <v>8.92</v>
      </c>
      <c r="G31" s="17">
        <v>10.14</v>
      </c>
      <c r="H31" s="17">
        <v>10.18</v>
      </c>
      <c r="I31" s="17">
        <v>7.7</v>
      </c>
      <c r="J31" s="17">
        <v>546.448</v>
      </c>
      <c r="K31" s="17">
        <v>819.672</v>
      </c>
      <c r="L31" s="17">
        <v>18</v>
      </c>
      <c r="M31" s="1">
        <f t="shared" si="1"/>
        <v>1792.808398950131</v>
      </c>
      <c r="N31" s="1">
        <f t="shared" si="2"/>
        <v>2689.2125984251966</v>
      </c>
      <c r="O31" s="12"/>
      <c r="P31" s="13"/>
      <c r="Q31" s="13"/>
      <c r="R31" s="13"/>
    </row>
    <row r="32" spans="1:18" ht="12.75">
      <c r="A32" s="10">
        <f t="shared" si="0"/>
        <v>131.23359580052494</v>
      </c>
      <c r="B32" s="17">
        <v>40</v>
      </c>
      <c r="C32" s="16" t="s">
        <v>78</v>
      </c>
      <c r="D32" s="17">
        <v>12.18</v>
      </c>
      <c r="E32" s="17">
        <v>12.18</v>
      </c>
      <c r="F32" s="17">
        <v>9.08</v>
      </c>
      <c r="G32" s="17">
        <v>10.38</v>
      </c>
      <c r="H32" s="17">
        <v>10.36</v>
      </c>
      <c r="I32" s="17">
        <v>7.92</v>
      </c>
      <c r="J32" s="17">
        <v>552.486</v>
      </c>
      <c r="K32" s="17">
        <v>862.07</v>
      </c>
      <c r="L32" s="17">
        <v>19</v>
      </c>
      <c r="M32" s="1">
        <f t="shared" si="1"/>
        <v>1812.6181102362204</v>
      </c>
      <c r="N32" s="1">
        <f t="shared" si="2"/>
        <v>2828.313648293963</v>
      </c>
      <c r="O32" s="12"/>
      <c r="P32" s="13"/>
      <c r="Q32" s="13"/>
      <c r="R32" s="13"/>
    </row>
    <row r="33" spans="1:18" ht="12.75">
      <c r="A33" s="10">
        <f t="shared" si="0"/>
        <v>137.79527559055117</v>
      </c>
      <c r="B33" s="17">
        <v>42</v>
      </c>
      <c r="C33" s="16" t="s">
        <v>77</v>
      </c>
      <c r="D33" s="17">
        <v>12.26</v>
      </c>
      <c r="E33" s="17">
        <v>12.3</v>
      </c>
      <c r="F33" s="17">
        <v>4</v>
      </c>
      <c r="G33" s="17">
        <v>10.38</v>
      </c>
      <c r="H33" s="17">
        <v>10.42</v>
      </c>
      <c r="I33" s="17">
        <v>4</v>
      </c>
      <c r="J33" s="17">
        <v>531.915</v>
      </c>
      <c r="K33" s="17"/>
      <c r="L33" s="17">
        <v>20</v>
      </c>
      <c r="M33" s="1">
        <f t="shared" si="1"/>
        <v>1745.1279527559052</v>
      </c>
      <c r="O33" s="12"/>
      <c r="P33" s="13"/>
      <c r="Q33" s="13"/>
      <c r="R33" s="14"/>
    </row>
    <row r="34" spans="1:18" ht="12.75">
      <c r="A34" s="10">
        <f t="shared" si="0"/>
        <v>144.35695538057743</v>
      </c>
      <c r="B34" s="17">
        <v>44</v>
      </c>
      <c r="C34" s="16" t="s">
        <v>76</v>
      </c>
      <c r="D34" s="17">
        <v>12</v>
      </c>
      <c r="E34" s="17">
        <v>12.06</v>
      </c>
      <c r="F34" s="17">
        <v>8.86</v>
      </c>
      <c r="G34" s="17">
        <v>10.36</v>
      </c>
      <c r="H34" s="17">
        <v>10.42</v>
      </c>
      <c r="I34" s="17">
        <v>7.72</v>
      </c>
      <c r="J34" s="17">
        <v>609.756</v>
      </c>
      <c r="K34" s="17">
        <v>877.193</v>
      </c>
      <c r="L34" s="17">
        <v>21</v>
      </c>
      <c r="M34" s="1">
        <f t="shared" si="1"/>
        <v>2000.511811023622</v>
      </c>
      <c r="N34" s="1">
        <f t="shared" si="2"/>
        <v>2877.9297900262463</v>
      </c>
      <c r="O34" s="12"/>
      <c r="P34" s="13"/>
      <c r="Q34" s="13"/>
      <c r="R34" s="13"/>
    </row>
    <row r="35" spans="1:18" ht="12.75">
      <c r="A35" s="10">
        <f t="shared" si="0"/>
        <v>150.91863517060366</v>
      </c>
      <c r="B35" s="17">
        <v>46</v>
      </c>
      <c r="C35" s="16" t="s">
        <v>75</v>
      </c>
      <c r="D35" s="17">
        <v>12.02</v>
      </c>
      <c r="E35" s="17">
        <v>12.1</v>
      </c>
      <c r="F35" s="17">
        <v>8.9</v>
      </c>
      <c r="G35" s="17">
        <v>10.22</v>
      </c>
      <c r="H35" s="17">
        <v>10.28</v>
      </c>
      <c r="I35" s="17">
        <v>7.74</v>
      </c>
      <c r="J35" s="17">
        <v>552.486</v>
      </c>
      <c r="K35" s="17">
        <v>862.069</v>
      </c>
      <c r="L35" s="17">
        <v>22</v>
      </c>
      <c r="M35" s="1">
        <f t="shared" si="1"/>
        <v>1812.6181102362204</v>
      </c>
      <c r="N35" s="1">
        <f t="shared" si="2"/>
        <v>2828.310367454068</v>
      </c>
      <c r="O35" s="12"/>
      <c r="P35" s="13"/>
      <c r="Q35" s="13"/>
      <c r="R35" s="13"/>
    </row>
    <row r="36" spans="1:18" ht="12.75">
      <c r="A36" s="10">
        <f t="shared" si="0"/>
        <v>157.48031496062993</v>
      </c>
      <c r="B36" s="17">
        <v>48</v>
      </c>
      <c r="C36" s="16" t="s">
        <v>74</v>
      </c>
      <c r="D36" s="17">
        <v>11.88</v>
      </c>
      <c r="E36" s="17">
        <v>11.96</v>
      </c>
      <c r="F36" s="17">
        <v>9.32</v>
      </c>
      <c r="G36" s="17">
        <v>10.18</v>
      </c>
      <c r="H36" s="17">
        <v>10.3</v>
      </c>
      <c r="I36" s="17">
        <v>8.06</v>
      </c>
      <c r="J36" s="17">
        <v>595.238</v>
      </c>
      <c r="K36" s="17">
        <v>793.651</v>
      </c>
      <c r="L36" s="17">
        <v>23</v>
      </c>
      <c r="M36" s="1">
        <f t="shared" si="1"/>
        <v>1952.8805774278217</v>
      </c>
      <c r="N36" s="1">
        <f t="shared" si="2"/>
        <v>2603.84186351706</v>
      </c>
      <c r="O36" s="12"/>
      <c r="P36" s="13"/>
      <c r="Q36" s="13"/>
      <c r="R36" s="13"/>
    </row>
    <row r="37" spans="1:18" ht="12.75">
      <c r="A37" s="10">
        <f t="shared" si="0"/>
        <v>164.04199475065616</v>
      </c>
      <c r="B37" s="17">
        <v>50</v>
      </c>
      <c r="C37" s="16" t="s">
        <v>73</v>
      </c>
      <c r="D37" s="17">
        <v>12.74</v>
      </c>
      <c r="E37" s="17">
        <v>12.78</v>
      </c>
      <c r="F37" s="17">
        <v>8.46</v>
      </c>
      <c r="G37" s="17">
        <v>10.78</v>
      </c>
      <c r="H37" s="17">
        <v>10.82</v>
      </c>
      <c r="I37" s="17">
        <v>7.3</v>
      </c>
      <c r="J37" s="17">
        <v>510.204</v>
      </c>
      <c r="K37" s="17">
        <v>862.069</v>
      </c>
      <c r="L37" s="17">
        <v>24</v>
      </c>
      <c r="M37" s="1">
        <f t="shared" si="1"/>
        <v>1673.8976377952756</v>
      </c>
      <c r="N37" s="1">
        <f t="shared" si="2"/>
        <v>2828.310367454068</v>
      </c>
      <c r="O37" s="12"/>
      <c r="P37" s="13"/>
      <c r="Q37" s="13"/>
      <c r="R37" s="13"/>
    </row>
    <row r="38" spans="1:18" ht="12.75">
      <c r="A38" s="10">
        <f t="shared" si="0"/>
        <v>170.60367454068242</v>
      </c>
      <c r="B38" s="17">
        <v>52</v>
      </c>
      <c r="C38" s="16" t="s">
        <v>72</v>
      </c>
      <c r="D38" s="17">
        <v>11.68</v>
      </c>
      <c r="E38" s="17">
        <v>11.88</v>
      </c>
      <c r="F38" s="17">
        <v>8.78</v>
      </c>
      <c r="G38" s="17">
        <v>9.82</v>
      </c>
      <c r="H38" s="17">
        <v>9.96</v>
      </c>
      <c r="I38" s="17">
        <v>7.68</v>
      </c>
      <c r="J38" s="17">
        <v>529.1</v>
      </c>
      <c r="K38" s="17">
        <v>909.091</v>
      </c>
      <c r="L38" s="17">
        <v>25</v>
      </c>
      <c r="M38" s="1">
        <f t="shared" si="1"/>
        <v>1735.8923884514436</v>
      </c>
      <c r="N38" s="1">
        <f t="shared" si="2"/>
        <v>2982.5820209973754</v>
      </c>
      <c r="O38" s="12"/>
      <c r="P38" s="13"/>
      <c r="Q38" s="13"/>
      <c r="R38" s="13"/>
    </row>
    <row r="39" spans="1:18" ht="12.75">
      <c r="A39" s="10">
        <f t="shared" si="0"/>
        <v>177.16535433070865</v>
      </c>
      <c r="B39" s="17">
        <v>54</v>
      </c>
      <c r="C39" s="16" t="s">
        <v>71</v>
      </c>
      <c r="D39" s="17">
        <v>12.7</v>
      </c>
      <c r="E39" s="17">
        <v>12.76</v>
      </c>
      <c r="F39" s="17">
        <v>8.66</v>
      </c>
      <c r="G39" s="17">
        <v>10.68</v>
      </c>
      <c r="H39" s="17">
        <v>10.76</v>
      </c>
      <c r="I39" s="17">
        <v>7.52</v>
      </c>
      <c r="J39" s="17">
        <v>497.513</v>
      </c>
      <c r="K39" s="17">
        <v>877.193</v>
      </c>
      <c r="L39" s="17">
        <v>26</v>
      </c>
      <c r="M39" s="1">
        <f t="shared" si="1"/>
        <v>1632.2604986876638</v>
      </c>
      <c r="N39" s="1">
        <f t="shared" si="2"/>
        <v>2877.9297900262463</v>
      </c>
      <c r="O39" s="12"/>
      <c r="P39" s="13"/>
      <c r="Q39" s="13"/>
      <c r="R39" s="13"/>
    </row>
    <row r="40" spans="1:18" ht="12.75">
      <c r="A40" s="10">
        <f t="shared" si="0"/>
        <v>183.72703412073488</v>
      </c>
      <c r="B40" s="17">
        <v>56</v>
      </c>
      <c r="C40" s="16" t="s">
        <v>70</v>
      </c>
      <c r="D40" s="17">
        <v>12.9</v>
      </c>
      <c r="E40" s="17">
        <v>12.96</v>
      </c>
      <c r="F40" s="17">
        <v>8.78</v>
      </c>
      <c r="G40" s="17">
        <v>10.76</v>
      </c>
      <c r="H40" s="17">
        <v>10.82</v>
      </c>
      <c r="I40" s="17">
        <v>7.6</v>
      </c>
      <c r="J40" s="17">
        <v>467.29</v>
      </c>
      <c r="K40" s="17">
        <v>847.458</v>
      </c>
      <c r="L40" s="17">
        <v>27</v>
      </c>
      <c r="M40" s="1">
        <f t="shared" si="1"/>
        <v>1533.1036745406825</v>
      </c>
      <c r="N40" s="1">
        <f t="shared" si="2"/>
        <v>2780.374015748031</v>
      </c>
      <c r="O40" s="12"/>
      <c r="P40" s="13"/>
      <c r="Q40" s="13"/>
      <c r="R40" s="13"/>
    </row>
    <row r="41" spans="1:18" ht="12.75">
      <c r="A41" s="10">
        <f t="shared" si="0"/>
        <v>190.28871391076115</v>
      </c>
      <c r="B41" s="17">
        <v>58</v>
      </c>
      <c r="C41" s="16" t="s">
        <v>69</v>
      </c>
      <c r="D41" s="17">
        <v>12.68</v>
      </c>
      <c r="E41" s="17">
        <v>12.7</v>
      </c>
      <c r="F41" s="17">
        <v>8.54</v>
      </c>
      <c r="G41" s="17">
        <v>10.52</v>
      </c>
      <c r="H41" s="17">
        <v>10.56</v>
      </c>
      <c r="I41" s="17">
        <v>7.32</v>
      </c>
      <c r="J41" s="17">
        <v>465.116</v>
      </c>
      <c r="K41" s="17">
        <v>819.672</v>
      </c>
      <c r="L41" s="17">
        <v>28</v>
      </c>
      <c r="M41" s="1">
        <f t="shared" si="1"/>
        <v>1525.9711286089237</v>
      </c>
      <c r="N41" s="1">
        <f t="shared" si="2"/>
        <v>2689.2125984251966</v>
      </c>
      <c r="O41" s="12"/>
      <c r="P41" s="13"/>
      <c r="Q41" s="13"/>
      <c r="R41" s="13"/>
    </row>
    <row r="42" spans="1:18" ht="12.75">
      <c r="A42" s="10">
        <f t="shared" si="0"/>
        <v>196.85039370078738</v>
      </c>
      <c r="B42" s="17">
        <v>60</v>
      </c>
      <c r="C42" s="16" t="s">
        <v>68</v>
      </c>
      <c r="D42" s="17">
        <v>11.96</v>
      </c>
      <c r="E42" s="17">
        <v>12.04</v>
      </c>
      <c r="F42" s="17">
        <v>8.24</v>
      </c>
      <c r="G42" s="17">
        <v>9.94</v>
      </c>
      <c r="H42" s="17">
        <v>10.02</v>
      </c>
      <c r="I42" s="17">
        <v>7.16</v>
      </c>
      <c r="J42" s="17">
        <v>495.049</v>
      </c>
      <c r="K42" s="17">
        <v>925.926</v>
      </c>
      <c r="L42" s="17">
        <v>29</v>
      </c>
      <c r="M42" s="1">
        <f t="shared" si="1"/>
        <v>1624.1765091863515</v>
      </c>
      <c r="N42" s="1">
        <f t="shared" si="2"/>
        <v>3037.814960629921</v>
      </c>
      <c r="O42" s="12"/>
      <c r="P42" s="13"/>
      <c r="Q42" s="13"/>
      <c r="R42" s="13"/>
    </row>
    <row r="43" spans="1:18" ht="12.75">
      <c r="A43" s="10">
        <f t="shared" si="0"/>
        <v>203.41207349081364</v>
      </c>
      <c r="B43" s="17">
        <v>62</v>
      </c>
      <c r="C43" s="16" t="s">
        <v>67</v>
      </c>
      <c r="D43" s="17">
        <v>11.84</v>
      </c>
      <c r="E43" s="17">
        <v>11.96</v>
      </c>
      <c r="F43" s="17">
        <v>8.1</v>
      </c>
      <c r="G43" s="17">
        <v>10.22</v>
      </c>
      <c r="H43" s="17">
        <v>10.3</v>
      </c>
      <c r="I43" s="17">
        <v>7.2</v>
      </c>
      <c r="J43" s="17">
        <v>609.756</v>
      </c>
      <c r="K43" s="17">
        <v>1111.117</v>
      </c>
      <c r="L43" s="17">
        <v>30</v>
      </c>
      <c r="M43" s="1">
        <f t="shared" si="1"/>
        <v>2000.511811023622</v>
      </c>
      <c r="N43" s="1">
        <f t="shared" si="2"/>
        <v>3645.396981627296</v>
      </c>
      <c r="O43" s="12"/>
      <c r="P43" s="13"/>
      <c r="Q43" s="13"/>
      <c r="R43" s="13"/>
    </row>
    <row r="44" spans="1:18" ht="12.75">
      <c r="A44" s="10">
        <f t="shared" si="0"/>
        <v>209.97375328083987</v>
      </c>
      <c r="B44" s="17">
        <v>64</v>
      </c>
      <c r="C44" s="16" t="s">
        <v>66</v>
      </c>
      <c r="D44" s="17">
        <v>12.24</v>
      </c>
      <c r="E44" s="17">
        <v>12.28</v>
      </c>
      <c r="F44" s="17">
        <v>8.38</v>
      </c>
      <c r="G44" s="17">
        <v>10.16</v>
      </c>
      <c r="H44" s="17">
        <v>10.24</v>
      </c>
      <c r="I44" s="17">
        <v>7.18</v>
      </c>
      <c r="J44" s="17">
        <v>485.437</v>
      </c>
      <c r="K44" s="17">
        <v>833.333</v>
      </c>
      <c r="L44" s="17">
        <v>31</v>
      </c>
      <c r="M44" s="1">
        <f t="shared" si="1"/>
        <v>1592.6410761154855</v>
      </c>
      <c r="N44" s="1">
        <f t="shared" si="2"/>
        <v>2734.032152230971</v>
      </c>
      <c r="O44" s="12"/>
      <c r="P44" s="13"/>
      <c r="Q44" s="13"/>
      <c r="R44" s="13"/>
    </row>
    <row r="45" spans="1:18" ht="12.75">
      <c r="A45" s="10">
        <f t="shared" si="0"/>
        <v>216.53543307086613</v>
      </c>
      <c r="B45" s="17">
        <v>66</v>
      </c>
      <c r="C45" s="16" t="s">
        <v>65</v>
      </c>
      <c r="D45" s="17">
        <v>12.16</v>
      </c>
      <c r="E45" s="17">
        <v>12.24</v>
      </c>
      <c r="F45" s="17">
        <v>8.14</v>
      </c>
      <c r="G45" s="17">
        <v>10.2</v>
      </c>
      <c r="H45" s="17">
        <v>10.28</v>
      </c>
      <c r="I45" s="17">
        <v>7.12</v>
      </c>
      <c r="J45" s="17">
        <v>510.204</v>
      </c>
      <c r="K45" s="17">
        <v>980.392</v>
      </c>
      <c r="L45" s="17">
        <v>32</v>
      </c>
      <c r="M45" s="1">
        <f t="shared" si="1"/>
        <v>1673.8976377952756</v>
      </c>
      <c r="N45" s="1">
        <f t="shared" si="2"/>
        <v>3216.509186351706</v>
      </c>
      <c r="O45" s="12"/>
      <c r="P45" s="13"/>
      <c r="Q45" s="13"/>
      <c r="R45" s="13"/>
    </row>
    <row r="46" spans="1:18" ht="12.75">
      <c r="A46" s="10">
        <f t="shared" si="0"/>
        <v>223.09711286089237</v>
      </c>
      <c r="B46" s="17">
        <v>68</v>
      </c>
      <c r="C46" s="16" t="s">
        <v>64</v>
      </c>
      <c r="D46" s="17">
        <v>12.26</v>
      </c>
      <c r="E46" s="17">
        <v>12.32</v>
      </c>
      <c r="F46" s="17">
        <v>8.18</v>
      </c>
      <c r="G46" s="17">
        <v>10.4</v>
      </c>
      <c r="H46" s="17">
        <v>10.46</v>
      </c>
      <c r="I46" s="17">
        <v>7.18</v>
      </c>
      <c r="J46" s="17">
        <v>537.634</v>
      </c>
      <c r="K46" s="17">
        <v>1000</v>
      </c>
      <c r="L46" s="17">
        <v>33</v>
      </c>
      <c r="M46" s="1">
        <f t="shared" si="1"/>
        <v>1763.8910761154855</v>
      </c>
      <c r="N46" s="1">
        <f t="shared" si="2"/>
        <v>3280.839895013123</v>
      </c>
      <c r="O46" s="12"/>
      <c r="P46" s="13"/>
      <c r="Q46" s="13"/>
      <c r="R46" s="13"/>
    </row>
    <row r="47" spans="1:18" ht="12.75">
      <c r="A47" s="10">
        <f t="shared" si="0"/>
        <v>229.65879265091863</v>
      </c>
      <c r="B47" s="17">
        <v>70</v>
      </c>
      <c r="C47" s="16" t="s">
        <v>63</v>
      </c>
      <c r="D47" s="17">
        <v>12.36</v>
      </c>
      <c r="E47" s="17">
        <v>12.44</v>
      </c>
      <c r="F47" s="17">
        <v>8.26</v>
      </c>
      <c r="G47" s="17">
        <v>10.38</v>
      </c>
      <c r="H47" s="17">
        <v>10.46</v>
      </c>
      <c r="I47" s="17">
        <v>7.12</v>
      </c>
      <c r="J47" s="17">
        <v>505.051</v>
      </c>
      <c r="K47" s="17">
        <v>877.193</v>
      </c>
      <c r="L47" s="17">
        <v>34</v>
      </c>
      <c r="M47" s="1">
        <f t="shared" si="1"/>
        <v>1656.991469816273</v>
      </c>
      <c r="N47" s="1">
        <f t="shared" si="2"/>
        <v>2877.9297900262463</v>
      </c>
      <c r="O47" s="12"/>
      <c r="P47" s="13"/>
      <c r="Q47" s="13"/>
      <c r="R47" s="13"/>
    </row>
    <row r="48" spans="1:18" ht="12.75">
      <c r="A48" s="10">
        <f t="shared" si="0"/>
        <v>236.22047244094486</v>
      </c>
      <c r="B48" s="17">
        <v>72</v>
      </c>
      <c r="C48" s="16" t="s">
        <v>62</v>
      </c>
      <c r="D48" s="17">
        <v>12.38</v>
      </c>
      <c r="E48" s="17">
        <v>12.44</v>
      </c>
      <c r="F48" s="17">
        <v>8.24</v>
      </c>
      <c r="G48" s="17">
        <v>10.32</v>
      </c>
      <c r="H48" s="17">
        <v>10.4</v>
      </c>
      <c r="I48" s="17">
        <v>7.16</v>
      </c>
      <c r="J48" s="17">
        <v>487.805</v>
      </c>
      <c r="K48" s="17">
        <v>925.926</v>
      </c>
      <c r="L48" s="17">
        <v>35</v>
      </c>
      <c r="M48" s="1">
        <f t="shared" si="1"/>
        <v>1600.4101049868766</v>
      </c>
      <c r="N48" s="1">
        <f t="shared" si="2"/>
        <v>3037.814960629921</v>
      </c>
      <c r="O48" s="12"/>
      <c r="P48" s="13"/>
      <c r="Q48" s="13"/>
      <c r="R48" s="13"/>
    </row>
    <row r="49" spans="1:18" ht="12.75">
      <c r="A49" s="10">
        <f t="shared" si="0"/>
        <v>242.78215223097112</v>
      </c>
      <c r="B49" s="17">
        <v>74</v>
      </c>
      <c r="C49" s="16" t="s">
        <v>61</v>
      </c>
      <c r="D49" s="17">
        <v>12.24</v>
      </c>
      <c r="E49" s="17">
        <v>12.32</v>
      </c>
      <c r="F49" s="17">
        <v>8.14</v>
      </c>
      <c r="G49" s="17">
        <v>10.26</v>
      </c>
      <c r="H49" s="17">
        <v>10.34</v>
      </c>
      <c r="I49" s="17">
        <v>7.14</v>
      </c>
      <c r="J49" s="17">
        <v>505.051</v>
      </c>
      <c r="K49" s="17">
        <v>1000</v>
      </c>
      <c r="L49" s="17">
        <v>36</v>
      </c>
      <c r="M49" s="1">
        <f t="shared" si="1"/>
        <v>1656.991469816273</v>
      </c>
      <c r="N49" s="1">
        <f t="shared" si="2"/>
        <v>3280.839895013123</v>
      </c>
      <c r="O49" s="12"/>
      <c r="P49" s="13"/>
      <c r="Q49" s="13"/>
      <c r="R49" s="13"/>
    </row>
    <row r="50" spans="1:18" ht="12.75">
      <c r="A50" s="10">
        <f t="shared" si="0"/>
        <v>249.34383202099735</v>
      </c>
      <c r="B50" s="17">
        <v>76</v>
      </c>
      <c r="C50" s="16" t="s">
        <v>104</v>
      </c>
      <c r="D50" s="17">
        <v>10.94</v>
      </c>
      <c r="E50" s="17">
        <v>11.06</v>
      </c>
      <c r="F50" s="17">
        <v>8.04</v>
      </c>
      <c r="G50" s="17">
        <v>9.32</v>
      </c>
      <c r="H50" s="17">
        <v>9.4</v>
      </c>
      <c r="I50" s="17">
        <v>7.02</v>
      </c>
      <c r="J50" s="17">
        <v>609.756</v>
      </c>
      <c r="K50" s="17">
        <v>980.392</v>
      </c>
      <c r="L50" s="17">
        <v>37</v>
      </c>
      <c r="M50" s="1">
        <f t="shared" si="1"/>
        <v>2000.511811023622</v>
      </c>
      <c r="N50" s="1">
        <f t="shared" si="2"/>
        <v>3216.509186351706</v>
      </c>
      <c r="O50" s="12"/>
      <c r="P50" s="13"/>
      <c r="Q50" s="13"/>
      <c r="R50" s="13"/>
    </row>
    <row r="51" spans="1:18" ht="12.75">
      <c r="A51" s="10">
        <f t="shared" si="0"/>
        <v>255.90551181102362</v>
      </c>
      <c r="B51" s="17">
        <v>78</v>
      </c>
      <c r="C51" s="16" t="s">
        <v>60</v>
      </c>
      <c r="D51" s="17">
        <v>10.72</v>
      </c>
      <c r="E51" s="17">
        <v>10.82</v>
      </c>
      <c r="F51" s="17">
        <v>7.88</v>
      </c>
      <c r="G51" s="17">
        <v>9.14</v>
      </c>
      <c r="H51" s="17">
        <v>9.18</v>
      </c>
      <c r="I51" s="17">
        <v>6.88</v>
      </c>
      <c r="J51" s="17">
        <v>621.118</v>
      </c>
      <c r="K51" s="17">
        <v>1000</v>
      </c>
      <c r="L51" s="17">
        <v>38</v>
      </c>
      <c r="M51" s="1">
        <f t="shared" si="1"/>
        <v>2037.7887139107613</v>
      </c>
      <c r="N51" s="1">
        <f t="shared" si="2"/>
        <v>3280.839895013123</v>
      </c>
      <c r="O51" s="12"/>
      <c r="P51" s="13"/>
      <c r="Q51" s="13"/>
      <c r="R51" s="13"/>
    </row>
    <row r="52" spans="1:18" ht="12.75">
      <c r="A52" s="10">
        <f t="shared" si="0"/>
        <v>262.4671916010499</v>
      </c>
      <c r="B52" s="17">
        <v>80</v>
      </c>
      <c r="C52" s="16" t="s">
        <v>59</v>
      </c>
      <c r="D52" s="17">
        <v>10.64</v>
      </c>
      <c r="E52" s="17">
        <v>10.7</v>
      </c>
      <c r="F52" s="17">
        <v>7.76</v>
      </c>
      <c r="G52" s="17">
        <v>9</v>
      </c>
      <c r="H52" s="17">
        <v>9.06</v>
      </c>
      <c r="I52" s="17">
        <v>6.84</v>
      </c>
      <c r="J52" s="17">
        <v>609.756</v>
      </c>
      <c r="K52" s="17">
        <v>1086.957</v>
      </c>
      <c r="L52" s="17">
        <v>39</v>
      </c>
      <c r="M52" s="1">
        <f t="shared" si="1"/>
        <v>2000.511811023622</v>
      </c>
      <c r="N52" s="1">
        <f t="shared" si="2"/>
        <v>3566.13188976378</v>
      </c>
      <c r="O52" s="12"/>
      <c r="P52" s="13"/>
      <c r="Q52" s="13"/>
      <c r="R52" s="13"/>
    </row>
    <row r="53" spans="1:18" ht="12.75">
      <c r="A53" s="10">
        <f t="shared" si="0"/>
        <v>269.0288713910761</v>
      </c>
      <c r="B53" s="17">
        <v>82</v>
      </c>
      <c r="C53" s="16" t="s">
        <v>58</v>
      </c>
      <c r="D53" s="17">
        <v>11.48</v>
      </c>
      <c r="E53" s="17">
        <v>11.56</v>
      </c>
      <c r="F53" s="17">
        <v>7.82</v>
      </c>
      <c r="G53" s="17">
        <v>9.7</v>
      </c>
      <c r="H53" s="17">
        <v>9.74</v>
      </c>
      <c r="I53" s="17">
        <v>6.9</v>
      </c>
      <c r="J53" s="17">
        <v>555.556</v>
      </c>
      <c r="K53" s="17">
        <v>1086.956</v>
      </c>
      <c r="L53" s="17">
        <v>40</v>
      </c>
      <c r="M53" s="1">
        <f t="shared" si="1"/>
        <v>1822.6902887139108</v>
      </c>
      <c r="N53" s="1">
        <f t="shared" si="2"/>
        <v>3566.128608923884</v>
      </c>
      <c r="O53" s="12"/>
      <c r="P53" s="13"/>
      <c r="Q53" s="13"/>
      <c r="R53" s="13"/>
    </row>
    <row r="54" spans="1:18" ht="12.75">
      <c r="A54" s="10">
        <f t="shared" si="0"/>
        <v>275.59055118110234</v>
      </c>
      <c r="B54" s="17">
        <v>84</v>
      </c>
      <c r="C54" s="16" t="s">
        <v>57</v>
      </c>
      <c r="D54" s="17">
        <v>10.84</v>
      </c>
      <c r="E54" s="17">
        <v>10.92</v>
      </c>
      <c r="F54" s="17">
        <v>7.88</v>
      </c>
      <c r="G54" s="17">
        <v>9.24</v>
      </c>
      <c r="H54" s="17">
        <v>9.28</v>
      </c>
      <c r="I54" s="17">
        <v>6.94</v>
      </c>
      <c r="J54" s="17">
        <v>617.284</v>
      </c>
      <c r="K54" s="17">
        <v>1063.83</v>
      </c>
      <c r="L54" s="17">
        <v>41</v>
      </c>
      <c r="M54" s="1">
        <f t="shared" si="1"/>
        <v>2025.2099737532808</v>
      </c>
      <c r="N54" s="1">
        <f t="shared" si="2"/>
        <v>3490.2559055118104</v>
      </c>
      <c r="O54" s="12"/>
      <c r="P54" s="13"/>
      <c r="Q54" s="13"/>
      <c r="R54" s="13"/>
    </row>
    <row r="55" spans="1:18" ht="12.75">
      <c r="A55" s="10">
        <f t="shared" si="0"/>
        <v>282.1522309711286</v>
      </c>
      <c r="B55" s="17">
        <v>86</v>
      </c>
      <c r="C55" s="16" t="s">
        <v>56</v>
      </c>
      <c r="D55" s="17">
        <v>10.74</v>
      </c>
      <c r="E55" s="17">
        <v>10.84</v>
      </c>
      <c r="F55" s="17">
        <v>8</v>
      </c>
      <c r="G55" s="17">
        <v>9.22</v>
      </c>
      <c r="H55" s="17">
        <v>9.32</v>
      </c>
      <c r="I55" s="17">
        <v>7.08</v>
      </c>
      <c r="J55" s="17">
        <v>657.895</v>
      </c>
      <c r="K55" s="17">
        <v>1086.956</v>
      </c>
      <c r="L55" s="17">
        <v>42</v>
      </c>
      <c r="M55" s="1">
        <f t="shared" si="1"/>
        <v>2158.4481627296586</v>
      </c>
      <c r="N55" s="1">
        <f t="shared" si="2"/>
        <v>3566.128608923884</v>
      </c>
      <c r="O55" s="12"/>
      <c r="P55" s="13"/>
      <c r="Q55" s="13"/>
      <c r="R55" s="13"/>
    </row>
    <row r="56" spans="1:18" ht="12.75">
      <c r="A56" s="10">
        <f t="shared" si="0"/>
        <v>288.71391076115486</v>
      </c>
      <c r="B56" s="17">
        <v>88</v>
      </c>
      <c r="C56" s="16" t="s">
        <v>105</v>
      </c>
      <c r="D56" s="17">
        <v>10.82</v>
      </c>
      <c r="E56" s="17">
        <v>10.9</v>
      </c>
      <c r="F56" s="17">
        <v>8.1</v>
      </c>
      <c r="G56" s="17">
        <v>9.26</v>
      </c>
      <c r="H56" s="17">
        <v>9.32</v>
      </c>
      <c r="I56" s="17">
        <v>7.08</v>
      </c>
      <c r="J56" s="17">
        <v>636.943</v>
      </c>
      <c r="K56" s="17">
        <v>980.392</v>
      </c>
      <c r="L56" s="17">
        <v>43</v>
      </c>
      <c r="M56" s="1">
        <f t="shared" si="1"/>
        <v>2089.708005249344</v>
      </c>
      <c r="N56" s="1">
        <f t="shared" si="2"/>
        <v>3216.509186351706</v>
      </c>
      <c r="O56" s="12"/>
      <c r="P56" s="13"/>
      <c r="Q56" s="13"/>
      <c r="R56" s="13"/>
    </row>
    <row r="57" spans="1:18" ht="12.75">
      <c r="A57" s="10">
        <f t="shared" si="0"/>
        <v>295.2755905511811</v>
      </c>
      <c r="B57" s="17">
        <v>90</v>
      </c>
      <c r="C57" s="16" t="s">
        <v>55</v>
      </c>
      <c r="D57" s="17">
        <v>10.84</v>
      </c>
      <c r="E57" s="17">
        <v>10.92</v>
      </c>
      <c r="F57" s="17">
        <v>7.44</v>
      </c>
      <c r="G57" s="17">
        <v>9.24</v>
      </c>
      <c r="H57" s="17">
        <v>9.3</v>
      </c>
      <c r="I57" s="17">
        <v>7.08</v>
      </c>
      <c r="J57" s="17">
        <v>621.118</v>
      </c>
      <c r="K57" s="17">
        <v>1063.83</v>
      </c>
      <c r="L57" s="17">
        <v>44</v>
      </c>
      <c r="M57" s="1">
        <f t="shared" si="1"/>
        <v>2037.7887139107613</v>
      </c>
      <c r="N57" s="1">
        <f t="shared" si="2"/>
        <v>3490.2559055118104</v>
      </c>
      <c r="O57" s="12"/>
      <c r="P57" s="13"/>
      <c r="Q57" s="13"/>
      <c r="R57" s="13"/>
    </row>
    <row r="58" spans="1:18" ht="12.75">
      <c r="A58" s="10">
        <f t="shared" si="0"/>
        <v>301.83727034120733</v>
      </c>
      <c r="B58" s="17">
        <v>92</v>
      </c>
      <c r="C58" s="16" t="s">
        <v>54</v>
      </c>
      <c r="D58" s="17">
        <v>10.52</v>
      </c>
      <c r="E58" s="17">
        <v>10.58</v>
      </c>
      <c r="F58" s="17">
        <v>6.52</v>
      </c>
      <c r="G58" s="17">
        <v>8.88</v>
      </c>
      <c r="H58" s="17">
        <v>8.94</v>
      </c>
      <c r="I58" s="17">
        <v>5.92</v>
      </c>
      <c r="J58" s="17">
        <v>609.756</v>
      </c>
      <c r="K58" s="17"/>
      <c r="L58" s="17">
        <v>45</v>
      </c>
      <c r="M58" s="1">
        <f t="shared" si="1"/>
        <v>2000.511811023622</v>
      </c>
      <c r="O58" s="12"/>
      <c r="P58" s="13"/>
      <c r="Q58" s="13"/>
      <c r="R58" s="14"/>
    </row>
    <row r="59" spans="1:18" ht="12.75">
      <c r="A59" s="10">
        <f t="shared" si="0"/>
        <v>308.39895013123356</v>
      </c>
      <c r="B59" s="17">
        <v>94</v>
      </c>
      <c r="C59" s="16" t="s">
        <v>106</v>
      </c>
      <c r="D59" s="17">
        <v>10.5</v>
      </c>
      <c r="E59" s="17">
        <v>10.54</v>
      </c>
      <c r="F59" s="17">
        <v>6.48</v>
      </c>
      <c r="G59" s="17">
        <v>8.82</v>
      </c>
      <c r="H59" s="17">
        <v>8.88</v>
      </c>
      <c r="I59" s="17">
        <v>5.9</v>
      </c>
      <c r="J59" s="17">
        <v>598.802</v>
      </c>
      <c r="K59" s="17">
        <v>1724.138</v>
      </c>
      <c r="L59" s="17">
        <v>46</v>
      </c>
      <c r="M59" s="1">
        <f aca="true" t="shared" si="3" ref="M59:N61">J59/0.3048</f>
        <v>1964.5734908136483</v>
      </c>
      <c r="N59" s="1">
        <f t="shared" si="3"/>
        <v>5656.620734908136</v>
      </c>
      <c r="O59" s="12"/>
      <c r="P59" s="13"/>
      <c r="Q59" s="13"/>
      <c r="R59" s="13"/>
    </row>
    <row r="60" spans="1:18" ht="12.75">
      <c r="A60" s="10">
        <f t="shared" si="0"/>
        <v>314.96062992125985</v>
      </c>
      <c r="B60" s="17">
        <v>96</v>
      </c>
      <c r="C60" s="16" t="s">
        <v>53</v>
      </c>
      <c r="D60" s="17">
        <v>10.54</v>
      </c>
      <c r="E60" s="17">
        <v>10.58</v>
      </c>
      <c r="F60" s="17">
        <v>6.4</v>
      </c>
      <c r="G60" s="17">
        <v>9.06</v>
      </c>
      <c r="H60" s="17">
        <v>9.1</v>
      </c>
      <c r="I60" s="17">
        <v>5.88</v>
      </c>
      <c r="J60" s="17">
        <v>675.676</v>
      </c>
      <c r="K60" s="17">
        <v>1923.077</v>
      </c>
      <c r="L60" s="17">
        <v>47</v>
      </c>
      <c r="M60" s="1">
        <f t="shared" si="3"/>
        <v>2216.784776902887</v>
      </c>
      <c r="N60" s="1">
        <f t="shared" si="3"/>
        <v>6309.307742782152</v>
      </c>
      <c r="O60" s="12"/>
      <c r="P60" s="13"/>
      <c r="Q60" s="13"/>
      <c r="R60" s="13"/>
    </row>
    <row r="61" spans="1:18" ht="12.75">
      <c r="A61" s="10">
        <f t="shared" si="0"/>
        <v>321.5223097112861</v>
      </c>
      <c r="B61" s="17">
        <v>98</v>
      </c>
      <c r="C61" s="16" t="s">
        <v>52</v>
      </c>
      <c r="D61" s="17">
        <v>10.48</v>
      </c>
      <c r="E61" s="17">
        <v>10.54</v>
      </c>
      <c r="F61" s="17">
        <v>6.36</v>
      </c>
      <c r="G61" s="17">
        <v>8.86</v>
      </c>
      <c r="H61" s="17">
        <v>8.92</v>
      </c>
      <c r="I61" s="17">
        <v>5.8</v>
      </c>
      <c r="J61" s="17">
        <v>617.284</v>
      </c>
      <c r="K61" s="17">
        <v>1785.714</v>
      </c>
      <c r="L61" s="17">
        <v>48</v>
      </c>
      <c r="M61" s="1">
        <f t="shared" si="3"/>
        <v>2025.2099737532808</v>
      </c>
      <c r="N61" s="1">
        <f t="shared" si="3"/>
        <v>5858.641732283464</v>
      </c>
      <c r="O61" s="12"/>
      <c r="P61" s="13"/>
      <c r="Q61" s="13"/>
      <c r="R61" s="13"/>
    </row>
    <row r="62" spans="1:18" ht="12.75">
      <c r="A62" s="10">
        <f t="shared" si="0"/>
        <v>328.0839895013123</v>
      </c>
      <c r="B62" s="17">
        <v>100</v>
      </c>
      <c r="C62" s="16" t="s">
        <v>51</v>
      </c>
      <c r="D62" s="17">
        <v>10.64</v>
      </c>
      <c r="E62" s="17">
        <v>10.7</v>
      </c>
      <c r="F62" s="17">
        <v>6.3</v>
      </c>
      <c r="G62" s="17">
        <v>9.12</v>
      </c>
      <c r="H62" s="17">
        <v>9.18</v>
      </c>
      <c r="I62" s="17">
        <v>5.78</v>
      </c>
      <c r="J62" s="17">
        <v>657.895</v>
      </c>
      <c r="K62" s="17">
        <v>1923.077</v>
      </c>
      <c r="L62" s="17">
        <v>49</v>
      </c>
      <c r="M62" s="1">
        <f aca="true" t="shared" si="4" ref="M62:M69">J62/0.3048</f>
        <v>2158.4481627296586</v>
      </c>
      <c r="N62" s="1">
        <f aca="true" t="shared" si="5" ref="N62:N69">K62/0.3048</f>
        <v>6309.307742782152</v>
      </c>
      <c r="O62" s="12"/>
      <c r="P62" s="13"/>
      <c r="Q62" s="13"/>
      <c r="R62" s="13"/>
    </row>
    <row r="63" spans="1:18" ht="12.75">
      <c r="A63" s="10">
        <f t="shared" si="0"/>
        <v>334.64566929133855</v>
      </c>
      <c r="B63" s="17">
        <v>102</v>
      </c>
      <c r="C63" s="16" t="s">
        <v>107</v>
      </c>
      <c r="D63" s="17">
        <v>10.86</v>
      </c>
      <c r="E63" s="17">
        <v>10.92</v>
      </c>
      <c r="F63" s="17">
        <v>6.22</v>
      </c>
      <c r="G63" s="17">
        <v>9.28</v>
      </c>
      <c r="H63" s="17">
        <v>9.34</v>
      </c>
      <c r="I63" s="17">
        <v>5.7</v>
      </c>
      <c r="J63" s="17">
        <v>632.911</v>
      </c>
      <c r="K63" s="17">
        <v>1923.077</v>
      </c>
      <c r="L63" s="17">
        <v>50</v>
      </c>
      <c r="M63" s="1">
        <f t="shared" si="4"/>
        <v>2076.4796587926508</v>
      </c>
      <c r="N63" s="1">
        <f t="shared" si="5"/>
        <v>6309.307742782152</v>
      </c>
      <c r="O63" s="12"/>
      <c r="P63" s="13"/>
      <c r="Q63" s="13"/>
      <c r="R63" s="13"/>
    </row>
    <row r="64" spans="1:18" ht="12.75">
      <c r="A64" s="10">
        <f t="shared" si="0"/>
        <v>341.20734908136484</v>
      </c>
      <c r="B64" s="17">
        <v>104</v>
      </c>
      <c r="C64" s="16" t="s">
        <v>50</v>
      </c>
      <c r="D64" s="17">
        <v>10.82</v>
      </c>
      <c r="E64" s="17">
        <v>10.88</v>
      </c>
      <c r="F64" s="17">
        <v>6.22</v>
      </c>
      <c r="G64" s="17">
        <v>9.22</v>
      </c>
      <c r="H64" s="17">
        <v>9.26</v>
      </c>
      <c r="I64" s="17">
        <v>5.68</v>
      </c>
      <c r="J64" s="17">
        <v>621.118</v>
      </c>
      <c r="K64" s="17">
        <v>1851.852</v>
      </c>
      <c r="L64" s="17">
        <v>51</v>
      </c>
      <c r="M64" s="1">
        <f t="shared" si="4"/>
        <v>2037.7887139107613</v>
      </c>
      <c r="N64" s="1">
        <f t="shared" si="5"/>
        <v>6075.629921259842</v>
      </c>
      <c r="O64" s="12"/>
      <c r="P64" s="13"/>
      <c r="Q64" s="13"/>
      <c r="R64" s="13"/>
    </row>
    <row r="65" spans="1:18" ht="12.75">
      <c r="A65" s="10">
        <f t="shared" si="0"/>
        <v>347.7690288713911</v>
      </c>
      <c r="B65" s="17">
        <v>106</v>
      </c>
      <c r="C65" s="16" t="s">
        <v>108</v>
      </c>
      <c r="D65" s="17">
        <v>10.84</v>
      </c>
      <c r="E65" s="17">
        <v>10.92</v>
      </c>
      <c r="F65" s="17">
        <v>6.38</v>
      </c>
      <c r="G65" s="17">
        <v>9.22</v>
      </c>
      <c r="H65" s="17">
        <v>9.28</v>
      </c>
      <c r="I65" s="17">
        <v>5.84</v>
      </c>
      <c r="J65" s="17">
        <v>613.497</v>
      </c>
      <c r="K65" s="17">
        <v>1851.852</v>
      </c>
      <c r="L65" s="17">
        <v>52</v>
      </c>
      <c r="M65" s="1">
        <f t="shared" si="4"/>
        <v>2012.7854330708658</v>
      </c>
      <c r="N65" s="1">
        <f t="shared" si="5"/>
        <v>6075.629921259842</v>
      </c>
      <c r="O65" s="12"/>
      <c r="P65" s="13"/>
      <c r="Q65" s="13"/>
      <c r="R65" s="13"/>
    </row>
    <row r="66" spans="1:18" ht="12.75">
      <c r="A66" s="10">
        <f t="shared" si="0"/>
        <v>354.3307086614173</v>
      </c>
      <c r="B66" s="17">
        <v>108</v>
      </c>
      <c r="C66" s="16" t="s">
        <v>40</v>
      </c>
      <c r="D66" s="17">
        <v>10.76</v>
      </c>
      <c r="E66" s="17">
        <v>10.82</v>
      </c>
      <c r="F66" s="17">
        <v>6.2</v>
      </c>
      <c r="G66" s="17">
        <v>9.08</v>
      </c>
      <c r="H66" s="17">
        <v>9.16</v>
      </c>
      <c r="I66" s="17">
        <v>5.66</v>
      </c>
      <c r="J66" s="17">
        <v>598.802</v>
      </c>
      <c r="K66" s="17">
        <v>1851.852</v>
      </c>
      <c r="L66" s="17">
        <v>53</v>
      </c>
      <c r="M66" s="1">
        <f t="shared" si="4"/>
        <v>1964.5734908136483</v>
      </c>
      <c r="N66" s="1">
        <f t="shared" si="5"/>
        <v>6075.629921259842</v>
      </c>
      <c r="O66" s="12"/>
      <c r="P66" s="13"/>
      <c r="Q66" s="13"/>
      <c r="R66" s="13"/>
    </row>
    <row r="67" spans="1:18" ht="12.75">
      <c r="A67" s="10">
        <f t="shared" si="0"/>
        <v>360.89238845144354</v>
      </c>
      <c r="B67" s="17">
        <v>110</v>
      </c>
      <c r="C67" s="16" t="s">
        <v>41</v>
      </c>
      <c r="D67" s="17">
        <v>10.7</v>
      </c>
      <c r="E67" s="17">
        <v>10.76</v>
      </c>
      <c r="F67" s="17">
        <v>6.34</v>
      </c>
      <c r="G67" s="17">
        <v>9.14</v>
      </c>
      <c r="H67" s="17">
        <v>9.2</v>
      </c>
      <c r="I67" s="17">
        <v>5.8</v>
      </c>
      <c r="J67" s="17">
        <v>641.026</v>
      </c>
      <c r="K67" s="17">
        <v>1851.852</v>
      </c>
      <c r="L67" s="17">
        <v>54</v>
      </c>
      <c r="M67" s="1">
        <f t="shared" si="4"/>
        <v>2103.1036745406823</v>
      </c>
      <c r="N67" s="1">
        <f t="shared" si="5"/>
        <v>6075.629921259842</v>
      </c>
      <c r="O67" s="12"/>
      <c r="P67" s="13"/>
      <c r="Q67" s="13"/>
      <c r="R67" s="13"/>
    </row>
    <row r="68" spans="1:18" ht="12.75">
      <c r="A68" s="10">
        <f t="shared" si="0"/>
        <v>367.45406824146977</v>
      </c>
      <c r="B68" s="17">
        <v>112</v>
      </c>
      <c r="C68" s="16" t="s">
        <v>42</v>
      </c>
      <c r="D68" s="17">
        <v>10.66</v>
      </c>
      <c r="E68" s="17">
        <v>10.76</v>
      </c>
      <c r="F68" s="17">
        <v>6.34</v>
      </c>
      <c r="G68" s="17">
        <v>9.02</v>
      </c>
      <c r="H68" s="17">
        <v>9.1</v>
      </c>
      <c r="I68" s="17">
        <v>5.8</v>
      </c>
      <c r="J68" s="17">
        <v>606.061</v>
      </c>
      <c r="K68" s="17">
        <v>1851.852</v>
      </c>
      <c r="L68" s="17">
        <v>55</v>
      </c>
      <c r="M68" s="1">
        <f t="shared" si="4"/>
        <v>1988.3891076115485</v>
      </c>
      <c r="N68" s="1">
        <f t="shared" si="5"/>
        <v>6075.629921259842</v>
      </c>
      <c r="O68" s="12"/>
      <c r="P68" s="13"/>
      <c r="Q68" s="13"/>
      <c r="R68" s="13"/>
    </row>
    <row r="69" spans="1:18" ht="12.75">
      <c r="A69" s="10">
        <f t="shared" si="0"/>
        <v>374.01574803149606</v>
      </c>
      <c r="B69" s="17">
        <v>114</v>
      </c>
      <c r="C69" s="16" t="s">
        <v>43</v>
      </c>
      <c r="D69" s="17">
        <v>10.44</v>
      </c>
      <c r="E69" s="17">
        <v>10.5</v>
      </c>
      <c r="F69" s="17">
        <v>6.28</v>
      </c>
      <c r="G69" s="17">
        <v>8.86</v>
      </c>
      <c r="H69" s="17">
        <v>8.94</v>
      </c>
      <c r="I69" s="17">
        <v>5.76</v>
      </c>
      <c r="J69" s="17">
        <v>636.943</v>
      </c>
      <c r="K69" s="17">
        <v>1923.077</v>
      </c>
      <c r="L69" s="17">
        <v>56</v>
      </c>
      <c r="M69" s="1">
        <f t="shared" si="4"/>
        <v>2089.708005249344</v>
      </c>
      <c r="N69" s="1">
        <f t="shared" si="5"/>
        <v>6309.307742782152</v>
      </c>
      <c r="O69" s="12"/>
      <c r="P69" s="13"/>
      <c r="Q69" s="13"/>
      <c r="R69" s="13"/>
    </row>
    <row r="70" spans="1:18" ht="12.75">
      <c r="A70" s="10">
        <f t="shared" si="0"/>
        <v>380.5774278215223</v>
      </c>
      <c r="B70" s="17">
        <v>116</v>
      </c>
      <c r="C70" s="16" t="s">
        <v>109</v>
      </c>
      <c r="D70" s="17">
        <v>10.26</v>
      </c>
      <c r="E70" s="17">
        <v>10.3</v>
      </c>
      <c r="F70" s="17">
        <v>6.22</v>
      </c>
      <c r="G70" s="17">
        <v>8.66</v>
      </c>
      <c r="H70" s="17">
        <v>8.74</v>
      </c>
      <c r="I70" s="17">
        <v>5.7</v>
      </c>
      <c r="J70" s="17">
        <v>632.911</v>
      </c>
      <c r="K70" s="17">
        <v>1923.077</v>
      </c>
      <c r="L70" s="17">
        <v>57</v>
      </c>
      <c r="M70" s="1">
        <f aca="true" t="shared" si="6" ref="M70:M133">J70/0.3048</f>
        <v>2076.4796587926508</v>
      </c>
      <c r="N70" s="1">
        <f aca="true" t="shared" si="7" ref="N70:N133">K70/0.3048</f>
        <v>6309.307742782152</v>
      </c>
      <c r="O70" s="12"/>
      <c r="P70" s="13"/>
      <c r="Q70" s="13"/>
      <c r="R70" s="13"/>
    </row>
    <row r="71" spans="1:18" ht="12.75">
      <c r="A71" s="10">
        <f t="shared" si="0"/>
        <v>387.1391076115485</v>
      </c>
      <c r="B71" s="17">
        <v>118</v>
      </c>
      <c r="C71" s="16" t="s">
        <v>110</v>
      </c>
      <c r="D71" s="17">
        <v>10.24</v>
      </c>
      <c r="E71" s="17">
        <v>10.28</v>
      </c>
      <c r="F71" s="17">
        <v>6.24</v>
      </c>
      <c r="G71" s="17">
        <v>8.8</v>
      </c>
      <c r="H71" s="17">
        <v>8.84</v>
      </c>
      <c r="I71" s="17">
        <v>5.72</v>
      </c>
      <c r="J71" s="17">
        <v>694.445</v>
      </c>
      <c r="K71" s="17">
        <v>1923.077</v>
      </c>
      <c r="L71" s="17">
        <v>58</v>
      </c>
      <c r="M71" s="1">
        <f t="shared" si="6"/>
        <v>2278.3628608923887</v>
      </c>
      <c r="N71" s="1">
        <f t="shared" si="7"/>
        <v>6309.307742782152</v>
      </c>
      <c r="O71" s="12"/>
      <c r="P71" s="13"/>
      <c r="Q71" s="13"/>
      <c r="R71" s="13"/>
    </row>
    <row r="72" spans="1:18" ht="12.75">
      <c r="A72" s="10">
        <f t="shared" si="0"/>
        <v>393.70078740157476</v>
      </c>
      <c r="B72" s="17">
        <v>120</v>
      </c>
      <c r="C72" s="16" t="s">
        <v>44</v>
      </c>
      <c r="D72" s="17">
        <v>10.44</v>
      </c>
      <c r="E72" s="17">
        <v>10.52</v>
      </c>
      <c r="F72" s="17">
        <v>6.26</v>
      </c>
      <c r="G72" s="17">
        <v>8.92</v>
      </c>
      <c r="H72" s="17">
        <v>9</v>
      </c>
      <c r="I72" s="17">
        <v>5.74</v>
      </c>
      <c r="J72" s="17">
        <v>657.895</v>
      </c>
      <c r="K72" s="17">
        <v>1923.077</v>
      </c>
      <c r="L72" s="17">
        <v>59</v>
      </c>
      <c r="M72" s="1">
        <f t="shared" si="6"/>
        <v>2158.4481627296586</v>
      </c>
      <c r="N72" s="1">
        <f t="shared" si="7"/>
        <v>6309.307742782152</v>
      </c>
      <c r="O72" s="12"/>
      <c r="P72" s="13"/>
      <c r="Q72" s="13"/>
      <c r="R72" s="13"/>
    </row>
    <row r="73" spans="1:18" ht="12.75">
      <c r="A73" s="10">
        <f t="shared" si="0"/>
        <v>400.26246719160105</v>
      </c>
      <c r="B73" s="17">
        <v>122</v>
      </c>
      <c r="C73" s="16" t="s">
        <v>111</v>
      </c>
      <c r="D73" s="17">
        <v>10.14</v>
      </c>
      <c r="E73" s="17">
        <v>10.2</v>
      </c>
      <c r="F73" s="17">
        <v>6.18</v>
      </c>
      <c r="G73" s="17">
        <v>8.58</v>
      </c>
      <c r="H73" s="17">
        <v>8.66</v>
      </c>
      <c r="I73" s="17">
        <v>5.66</v>
      </c>
      <c r="J73" s="17">
        <v>645.161</v>
      </c>
      <c r="K73" s="17">
        <v>1923.077</v>
      </c>
      <c r="L73" s="17">
        <v>60</v>
      </c>
      <c r="M73" s="1">
        <f t="shared" si="6"/>
        <v>2116.6699475065616</v>
      </c>
      <c r="N73" s="1">
        <f t="shared" si="7"/>
        <v>6309.307742782152</v>
      </c>
      <c r="O73" s="12"/>
      <c r="P73" s="13"/>
      <c r="Q73" s="13"/>
      <c r="R73" s="13"/>
    </row>
    <row r="74" spans="1:18" ht="12.75">
      <c r="A74" s="10">
        <f t="shared" si="0"/>
        <v>406.8241469816273</v>
      </c>
      <c r="B74" s="17">
        <v>124</v>
      </c>
      <c r="C74" s="16" t="s">
        <v>45</v>
      </c>
      <c r="D74" s="17">
        <v>9.08</v>
      </c>
      <c r="E74" s="17">
        <v>9.14</v>
      </c>
      <c r="F74" s="17">
        <v>5.94</v>
      </c>
      <c r="G74" s="17">
        <v>7.58</v>
      </c>
      <c r="H74" s="17">
        <v>7.68</v>
      </c>
      <c r="I74" s="17">
        <v>5.44</v>
      </c>
      <c r="J74" s="17">
        <v>675.676</v>
      </c>
      <c r="K74" s="17">
        <v>2000</v>
      </c>
      <c r="L74" s="17">
        <v>61</v>
      </c>
      <c r="M74" s="1">
        <f t="shared" si="6"/>
        <v>2216.784776902887</v>
      </c>
      <c r="N74" s="1">
        <f t="shared" si="7"/>
        <v>6561.679790026246</v>
      </c>
      <c r="O74" s="12"/>
      <c r="P74" s="13"/>
      <c r="Q74" s="13"/>
      <c r="R74" s="13"/>
    </row>
    <row r="75" spans="1:18" ht="12.75">
      <c r="A75" s="10">
        <f t="shared" si="0"/>
        <v>413.3858267716535</v>
      </c>
      <c r="B75" s="17">
        <v>126</v>
      </c>
      <c r="C75" s="16" t="s">
        <v>46</v>
      </c>
      <c r="D75" s="17">
        <v>9.04</v>
      </c>
      <c r="E75" s="17">
        <v>9.16</v>
      </c>
      <c r="F75" s="17">
        <v>5.94</v>
      </c>
      <c r="G75" s="17">
        <v>8.18</v>
      </c>
      <c r="H75" s="17">
        <v>8.26</v>
      </c>
      <c r="I75" s="17">
        <v>5.54</v>
      </c>
      <c r="J75" s="17">
        <v>1136.364</v>
      </c>
      <c r="K75" s="17">
        <v>2500</v>
      </c>
      <c r="L75" s="17">
        <v>62</v>
      </c>
      <c r="M75" s="1">
        <f t="shared" si="6"/>
        <v>3728.2283464566926</v>
      </c>
      <c r="N75" s="1">
        <f t="shared" si="7"/>
        <v>8202.099737532808</v>
      </c>
      <c r="O75" s="12"/>
      <c r="P75" s="13"/>
      <c r="Q75" s="13"/>
      <c r="R75" s="13"/>
    </row>
    <row r="76" spans="1:18" ht="12.75">
      <c r="A76" s="10">
        <f t="shared" si="0"/>
        <v>419.94750656167975</v>
      </c>
      <c r="B76" s="17">
        <v>128</v>
      </c>
      <c r="C76" s="16" t="s">
        <v>112</v>
      </c>
      <c r="D76" s="17">
        <v>10.1</v>
      </c>
      <c r="E76" s="17">
        <v>10.18</v>
      </c>
      <c r="F76" s="17">
        <v>6.22</v>
      </c>
      <c r="G76" s="17">
        <v>8.76</v>
      </c>
      <c r="H76" s="17">
        <v>8.82</v>
      </c>
      <c r="I76" s="17">
        <v>5.72</v>
      </c>
      <c r="J76" s="17">
        <v>740.741</v>
      </c>
      <c r="K76" s="17">
        <v>2000</v>
      </c>
      <c r="L76" s="17">
        <v>63</v>
      </c>
      <c r="M76" s="1">
        <f t="shared" si="6"/>
        <v>2430.252624671916</v>
      </c>
      <c r="N76" s="1">
        <f t="shared" si="7"/>
        <v>6561.679790026246</v>
      </c>
      <c r="O76" s="12"/>
      <c r="P76" s="13"/>
      <c r="Q76" s="13"/>
      <c r="R76" s="13"/>
    </row>
    <row r="77" spans="1:18" ht="12.75">
      <c r="A77" s="10">
        <f t="shared" si="0"/>
        <v>426.50918635170603</v>
      </c>
      <c r="B77" s="17">
        <v>130</v>
      </c>
      <c r="C77" s="16" t="s">
        <v>47</v>
      </c>
      <c r="D77" s="17">
        <v>10.22</v>
      </c>
      <c r="E77" s="17">
        <v>10.28</v>
      </c>
      <c r="F77" s="17">
        <v>6.28</v>
      </c>
      <c r="G77" s="17">
        <v>8.8</v>
      </c>
      <c r="H77" s="17">
        <v>8.86</v>
      </c>
      <c r="I77" s="17">
        <v>5.76</v>
      </c>
      <c r="J77" s="17">
        <v>704.225</v>
      </c>
      <c r="K77" s="17">
        <v>1923.077</v>
      </c>
      <c r="L77" s="17">
        <v>64</v>
      </c>
      <c r="M77" s="1">
        <f t="shared" si="6"/>
        <v>2310.4494750656168</v>
      </c>
      <c r="N77" s="1">
        <f t="shared" si="7"/>
        <v>6309.307742782152</v>
      </c>
      <c r="O77" s="12"/>
      <c r="P77" s="13"/>
      <c r="Q77" s="13"/>
      <c r="R77" s="13"/>
    </row>
    <row r="78" spans="1:18" ht="12.75">
      <c r="A78" s="10">
        <f t="shared" si="0"/>
        <v>433.07086614173227</v>
      </c>
      <c r="B78" s="17">
        <v>132</v>
      </c>
      <c r="C78" s="16" t="s">
        <v>48</v>
      </c>
      <c r="D78" s="17">
        <v>10.12</v>
      </c>
      <c r="E78" s="17">
        <v>10.18</v>
      </c>
      <c r="F78" s="17">
        <v>6.24</v>
      </c>
      <c r="G78" s="17">
        <v>8.72</v>
      </c>
      <c r="H78" s="17">
        <v>8.78</v>
      </c>
      <c r="I78" s="17">
        <v>5.74</v>
      </c>
      <c r="J78" s="17">
        <v>714.287</v>
      </c>
      <c r="K78" s="17">
        <v>2000</v>
      </c>
      <c r="L78" s="17">
        <v>65</v>
      </c>
      <c r="M78" s="1">
        <f t="shared" si="6"/>
        <v>2343.461286089239</v>
      </c>
      <c r="N78" s="1">
        <f t="shared" si="7"/>
        <v>6561.679790026246</v>
      </c>
      <c r="O78" s="12"/>
      <c r="P78" s="13"/>
      <c r="Q78" s="13"/>
      <c r="R78" s="13"/>
    </row>
    <row r="79" spans="1:18" ht="12.75">
      <c r="A79" s="10">
        <f aca="true" t="shared" si="8" ref="A79:A135">B79/0.3048</f>
        <v>439.6325459317585</v>
      </c>
      <c r="B79" s="17">
        <v>134</v>
      </c>
      <c r="C79" s="16" t="s">
        <v>49</v>
      </c>
      <c r="D79" s="17">
        <v>10.02</v>
      </c>
      <c r="E79" s="17">
        <v>10.06</v>
      </c>
      <c r="F79" s="17">
        <v>6.24</v>
      </c>
      <c r="G79" s="17">
        <v>8.66</v>
      </c>
      <c r="H79" s="17">
        <v>8.7</v>
      </c>
      <c r="I79" s="17">
        <v>5.76</v>
      </c>
      <c r="J79" s="17">
        <v>735.294</v>
      </c>
      <c r="K79" s="17">
        <v>2083.335</v>
      </c>
      <c r="L79" s="17">
        <v>66</v>
      </c>
      <c r="M79" s="1">
        <f t="shared" si="6"/>
        <v>2412.3818897637793</v>
      </c>
      <c r="N79" s="1">
        <f t="shared" si="7"/>
        <v>6835.0885826771655</v>
      </c>
      <c r="O79" s="12"/>
      <c r="P79" s="13"/>
      <c r="Q79" s="13"/>
      <c r="R79" s="13"/>
    </row>
    <row r="80" spans="1:18" ht="12.75">
      <c r="A80" s="10">
        <f t="shared" si="8"/>
        <v>446.19422572178473</v>
      </c>
      <c r="B80" s="17">
        <v>136</v>
      </c>
      <c r="C80" s="16" t="s">
        <v>113</v>
      </c>
      <c r="D80" s="17">
        <v>9.88</v>
      </c>
      <c r="E80" s="17">
        <v>9.92</v>
      </c>
      <c r="F80" s="17">
        <v>6.06</v>
      </c>
      <c r="G80" s="17">
        <v>8.52</v>
      </c>
      <c r="H80" s="17">
        <v>8.56</v>
      </c>
      <c r="I80" s="17">
        <v>5.58</v>
      </c>
      <c r="J80" s="17">
        <v>735.295</v>
      </c>
      <c r="K80" s="17">
        <v>2083.333</v>
      </c>
      <c r="L80" s="17">
        <v>67</v>
      </c>
      <c r="M80" s="1">
        <f t="shared" si="6"/>
        <v>2412.3851706036744</v>
      </c>
      <c r="N80" s="1">
        <f t="shared" si="7"/>
        <v>6835.082020997375</v>
      </c>
      <c r="O80" s="12"/>
      <c r="P80" s="13"/>
      <c r="Q80" s="13"/>
      <c r="R80" s="13"/>
    </row>
    <row r="81" spans="1:18" ht="12.75">
      <c r="A81" s="10">
        <f t="shared" si="8"/>
        <v>453.0839895013123</v>
      </c>
      <c r="B81" s="17">
        <v>138.1</v>
      </c>
      <c r="C81" s="16" t="s">
        <v>114</v>
      </c>
      <c r="D81" s="17">
        <v>9.8</v>
      </c>
      <c r="E81" s="17">
        <v>9.86</v>
      </c>
      <c r="F81" s="17">
        <v>6.1</v>
      </c>
      <c r="G81" s="17">
        <v>8.42</v>
      </c>
      <c r="H81" s="17">
        <v>8.48</v>
      </c>
      <c r="I81" s="17">
        <v>5.64</v>
      </c>
      <c r="J81" s="17">
        <v>724.638</v>
      </c>
      <c r="K81" s="17">
        <v>2173.913</v>
      </c>
      <c r="L81" s="17">
        <v>68</v>
      </c>
      <c r="M81" s="1">
        <f t="shared" si="6"/>
        <v>2377.4212598425197</v>
      </c>
      <c r="N81" s="1">
        <f t="shared" si="7"/>
        <v>7132.260498687664</v>
      </c>
      <c r="O81" s="12"/>
      <c r="P81" s="13"/>
      <c r="Q81" s="13"/>
      <c r="R81" s="13"/>
    </row>
    <row r="82" spans="1:18" ht="12.75">
      <c r="A82" s="10">
        <f t="shared" si="8"/>
        <v>459.31758530183725</v>
      </c>
      <c r="B82" s="17">
        <v>140</v>
      </c>
      <c r="C82" s="16" t="s">
        <v>115</v>
      </c>
      <c r="D82" s="17">
        <v>9.94</v>
      </c>
      <c r="E82" s="17">
        <v>10</v>
      </c>
      <c r="F82" s="17">
        <v>6.1</v>
      </c>
      <c r="G82" s="17">
        <v>8.56</v>
      </c>
      <c r="H82" s="17">
        <v>8.62</v>
      </c>
      <c r="I82" s="17">
        <v>5.62</v>
      </c>
      <c r="J82" s="17">
        <v>724.638</v>
      </c>
      <c r="K82" s="17">
        <v>2083.333</v>
      </c>
      <c r="L82" s="17">
        <v>69</v>
      </c>
      <c r="M82" s="1">
        <f t="shared" si="6"/>
        <v>2377.4212598425197</v>
      </c>
      <c r="N82" s="1">
        <f t="shared" si="7"/>
        <v>6835.082020997375</v>
      </c>
      <c r="O82" s="12"/>
      <c r="P82" s="13"/>
      <c r="Q82" s="13"/>
      <c r="R82" s="13"/>
    </row>
    <row r="83" spans="1:18" ht="12.75">
      <c r="A83" s="10">
        <f t="shared" si="8"/>
        <v>465.8792650918635</v>
      </c>
      <c r="B83" s="17">
        <v>142</v>
      </c>
      <c r="C83" s="16" t="s">
        <v>116</v>
      </c>
      <c r="D83" s="17">
        <v>10.02</v>
      </c>
      <c r="E83" s="17">
        <v>10.1</v>
      </c>
      <c r="F83" s="17">
        <v>6.1</v>
      </c>
      <c r="G83" s="17">
        <v>8.6</v>
      </c>
      <c r="H83" s="17">
        <v>8.66</v>
      </c>
      <c r="I83" s="17">
        <v>5.62</v>
      </c>
      <c r="J83" s="17">
        <v>699.301</v>
      </c>
      <c r="K83" s="17">
        <v>2083.333</v>
      </c>
      <c r="L83" s="17">
        <v>70</v>
      </c>
      <c r="M83" s="1">
        <f t="shared" si="6"/>
        <v>2294.2946194225724</v>
      </c>
      <c r="N83" s="1">
        <f t="shared" si="7"/>
        <v>6835.082020997375</v>
      </c>
      <c r="O83" s="12"/>
      <c r="P83" s="13"/>
      <c r="Q83" s="13"/>
      <c r="R83" s="13"/>
    </row>
    <row r="84" spans="1:18" ht="12.75">
      <c r="A84" s="10">
        <f t="shared" si="8"/>
        <v>472.4409448818897</v>
      </c>
      <c r="B84" s="17">
        <v>144</v>
      </c>
      <c r="C84" s="16" t="s">
        <v>117</v>
      </c>
      <c r="D84" s="17">
        <v>10.86</v>
      </c>
      <c r="E84" s="17">
        <v>10.92</v>
      </c>
      <c r="F84" s="17">
        <v>6.12</v>
      </c>
      <c r="G84" s="17">
        <v>9.2</v>
      </c>
      <c r="H84" s="17">
        <v>9.28</v>
      </c>
      <c r="I84" s="17">
        <v>5.64</v>
      </c>
      <c r="J84" s="17">
        <v>606.061</v>
      </c>
      <c r="K84" s="17">
        <v>2083.333</v>
      </c>
      <c r="L84" s="17">
        <v>71</v>
      </c>
      <c r="M84" s="1">
        <f t="shared" si="6"/>
        <v>1988.3891076115485</v>
      </c>
      <c r="N84" s="1">
        <f t="shared" si="7"/>
        <v>6835.082020997375</v>
      </c>
      <c r="O84" s="12"/>
      <c r="P84" s="13"/>
      <c r="Q84" s="13"/>
      <c r="R84" s="13"/>
    </row>
    <row r="85" spans="1:18" ht="12.75">
      <c r="A85" s="10">
        <f t="shared" si="8"/>
        <v>479.002624671916</v>
      </c>
      <c r="B85" s="17">
        <v>146</v>
      </c>
      <c r="C85" s="16" t="s">
        <v>118</v>
      </c>
      <c r="D85" s="17">
        <v>10.74</v>
      </c>
      <c r="E85" s="17">
        <v>10.82</v>
      </c>
      <c r="F85" s="17">
        <v>6.12</v>
      </c>
      <c r="G85" s="17">
        <v>9.06</v>
      </c>
      <c r="H85" s="17">
        <v>9.14</v>
      </c>
      <c r="I85" s="17">
        <v>5.64</v>
      </c>
      <c r="J85" s="17">
        <v>595.238</v>
      </c>
      <c r="K85" s="17">
        <v>2083.333</v>
      </c>
      <c r="L85" s="17">
        <v>72</v>
      </c>
      <c r="M85" s="1">
        <f t="shared" si="6"/>
        <v>1952.8805774278217</v>
      </c>
      <c r="N85" s="1">
        <f t="shared" si="7"/>
        <v>6835.082020997375</v>
      </c>
      <c r="O85" s="12"/>
      <c r="P85" s="13"/>
      <c r="Q85" s="13"/>
      <c r="R85" s="13"/>
    </row>
    <row r="86" spans="1:18" ht="12.75">
      <c r="A86" s="10">
        <f t="shared" si="8"/>
        <v>485.56430446194224</v>
      </c>
      <c r="B86" s="17">
        <v>148</v>
      </c>
      <c r="C86" s="16" t="s">
        <v>119</v>
      </c>
      <c r="D86" s="17">
        <v>10.8</v>
      </c>
      <c r="E86" s="17">
        <v>10.88</v>
      </c>
      <c r="F86" s="17">
        <v>6.14</v>
      </c>
      <c r="G86" s="17">
        <v>9.18</v>
      </c>
      <c r="H86" s="17">
        <v>9.24</v>
      </c>
      <c r="I86" s="17">
        <v>5.66</v>
      </c>
      <c r="J86" s="17">
        <v>613.497</v>
      </c>
      <c r="K86" s="17">
        <v>2083.333</v>
      </c>
      <c r="L86" s="17">
        <v>73</v>
      </c>
      <c r="M86" s="1">
        <f t="shared" si="6"/>
        <v>2012.7854330708658</v>
      </c>
      <c r="N86" s="1">
        <f t="shared" si="7"/>
        <v>6835.082020997375</v>
      </c>
      <c r="O86" s="12"/>
      <c r="P86" s="13"/>
      <c r="Q86" s="13"/>
      <c r="R86" s="13"/>
    </row>
    <row r="87" spans="1:18" ht="12.75">
      <c r="A87" s="10">
        <f t="shared" si="8"/>
        <v>492.1259842519685</v>
      </c>
      <c r="B87" s="17">
        <v>150</v>
      </c>
      <c r="C87" s="16" t="s">
        <v>120</v>
      </c>
      <c r="D87" s="17">
        <v>11.04</v>
      </c>
      <c r="E87" s="17">
        <v>11.12</v>
      </c>
      <c r="F87" s="17">
        <v>6.16</v>
      </c>
      <c r="G87" s="17">
        <v>9.38</v>
      </c>
      <c r="H87" s="17">
        <v>9.46</v>
      </c>
      <c r="I87" s="17">
        <v>5.66</v>
      </c>
      <c r="J87" s="17">
        <v>602.41</v>
      </c>
      <c r="K87" s="17">
        <v>2000</v>
      </c>
      <c r="L87" s="17">
        <v>74</v>
      </c>
      <c r="M87" s="1">
        <f t="shared" si="6"/>
        <v>1976.4107611548554</v>
      </c>
      <c r="N87" s="1">
        <f t="shared" si="7"/>
        <v>6561.679790026246</v>
      </c>
      <c r="O87" s="12"/>
      <c r="P87" s="13"/>
      <c r="Q87" s="13"/>
      <c r="R87" s="13"/>
    </row>
    <row r="88" spans="1:18" ht="12.75">
      <c r="A88" s="10">
        <f t="shared" si="8"/>
        <v>498.6876640419947</v>
      </c>
      <c r="B88" s="17">
        <v>152</v>
      </c>
      <c r="C88" s="16" t="s">
        <v>121</v>
      </c>
      <c r="D88" s="17">
        <v>11.08</v>
      </c>
      <c r="E88" s="17">
        <v>11.18</v>
      </c>
      <c r="F88" s="17">
        <v>6.16</v>
      </c>
      <c r="G88" s="17">
        <v>9.38</v>
      </c>
      <c r="H88" s="17">
        <v>9.46</v>
      </c>
      <c r="I88" s="17">
        <v>5.66</v>
      </c>
      <c r="J88" s="17">
        <v>584.795</v>
      </c>
      <c r="K88" s="17">
        <v>2000</v>
      </c>
      <c r="L88" s="17">
        <v>75</v>
      </c>
      <c r="M88" s="1">
        <f t="shared" si="6"/>
        <v>1918.6187664041993</v>
      </c>
      <c r="N88" s="1">
        <f t="shared" si="7"/>
        <v>6561.679790026246</v>
      </c>
      <c r="O88" s="12"/>
      <c r="P88" s="13"/>
      <c r="Q88" s="13"/>
      <c r="R88" s="13"/>
    </row>
    <row r="89" spans="1:18" ht="12.75">
      <c r="A89" s="10">
        <f t="shared" si="8"/>
        <v>505.249343832021</v>
      </c>
      <c r="B89" s="17">
        <v>154</v>
      </c>
      <c r="C89" s="16" t="s">
        <v>122</v>
      </c>
      <c r="D89" s="17">
        <v>10.92</v>
      </c>
      <c r="E89" s="17">
        <v>11</v>
      </c>
      <c r="F89" s="17">
        <v>6.12</v>
      </c>
      <c r="G89" s="17">
        <v>9.22</v>
      </c>
      <c r="H89" s="17">
        <v>9.3</v>
      </c>
      <c r="I89" s="17">
        <v>5.64</v>
      </c>
      <c r="J89" s="17">
        <v>588.235</v>
      </c>
      <c r="K89" s="17">
        <v>2083.333</v>
      </c>
      <c r="L89" s="17">
        <v>76</v>
      </c>
      <c r="M89" s="1">
        <f t="shared" si="6"/>
        <v>1929.9048556430446</v>
      </c>
      <c r="N89" s="1">
        <f t="shared" si="7"/>
        <v>6835.082020997375</v>
      </c>
      <c r="O89" s="12"/>
      <c r="P89" s="13"/>
      <c r="Q89" s="13"/>
      <c r="R89" s="13"/>
    </row>
    <row r="90" spans="1:18" ht="12.75">
      <c r="A90" s="10">
        <f t="shared" si="8"/>
        <v>511.81102362204723</v>
      </c>
      <c r="B90" s="17">
        <v>156</v>
      </c>
      <c r="C90" s="16" t="s">
        <v>123</v>
      </c>
      <c r="D90" s="17">
        <v>10.78</v>
      </c>
      <c r="E90" s="17">
        <v>10.84</v>
      </c>
      <c r="F90" s="17">
        <v>6.1</v>
      </c>
      <c r="G90" s="17">
        <v>9.16</v>
      </c>
      <c r="H90" s="17">
        <v>9.24</v>
      </c>
      <c r="I90" s="17">
        <v>5.62</v>
      </c>
      <c r="J90" s="17">
        <v>621.118</v>
      </c>
      <c r="K90" s="17">
        <v>2083.333</v>
      </c>
      <c r="L90" s="17">
        <v>77</v>
      </c>
      <c r="M90" s="1">
        <f t="shared" si="6"/>
        <v>2037.7887139107613</v>
      </c>
      <c r="N90" s="1">
        <f t="shared" si="7"/>
        <v>6835.082020997375</v>
      </c>
      <c r="O90" s="12"/>
      <c r="P90" s="13"/>
      <c r="Q90" s="13"/>
      <c r="R90" s="13"/>
    </row>
    <row r="91" spans="1:18" ht="12.75">
      <c r="A91" s="10">
        <f t="shared" si="8"/>
        <v>518.3727034120735</v>
      </c>
      <c r="B91" s="17">
        <v>158</v>
      </c>
      <c r="C91" s="16" t="s">
        <v>124</v>
      </c>
      <c r="D91" s="17">
        <v>10.74</v>
      </c>
      <c r="E91" s="17">
        <v>10.84</v>
      </c>
      <c r="F91" s="17">
        <v>6.08</v>
      </c>
      <c r="G91" s="17">
        <v>9.14</v>
      </c>
      <c r="H91" s="17">
        <v>9.22</v>
      </c>
      <c r="I91" s="17">
        <v>5.6</v>
      </c>
      <c r="J91" s="17">
        <v>621.118</v>
      </c>
      <c r="K91" s="17">
        <v>2083.333</v>
      </c>
      <c r="L91" s="17">
        <v>78</v>
      </c>
      <c r="M91" s="1">
        <f t="shared" si="6"/>
        <v>2037.7887139107613</v>
      </c>
      <c r="N91" s="1">
        <f t="shared" si="7"/>
        <v>6835.082020997375</v>
      </c>
      <c r="O91" s="12"/>
      <c r="P91" s="13"/>
      <c r="Q91" s="13"/>
      <c r="R91" s="13"/>
    </row>
    <row r="92" spans="1:18" ht="12.75">
      <c r="A92" s="10">
        <f t="shared" si="8"/>
        <v>524.9343832020998</v>
      </c>
      <c r="B92" s="17">
        <v>160</v>
      </c>
      <c r="C92" s="16" t="s">
        <v>125</v>
      </c>
      <c r="D92" s="17">
        <v>10.76</v>
      </c>
      <c r="E92" s="17">
        <v>10.86</v>
      </c>
      <c r="F92" s="17">
        <v>6.08</v>
      </c>
      <c r="G92" s="17">
        <v>9.14</v>
      </c>
      <c r="H92" s="17">
        <v>9.24</v>
      </c>
      <c r="I92" s="17">
        <v>5.6</v>
      </c>
      <c r="J92" s="17">
        <v>617.284</v>
      </c>
      <c r="K92" s="17">
        <v>2083.333</v>
      </c>
      <c r="L92" s="17">
        <v>79</v>
      </c>
      <c r="M92" s="1">
        <f t="shared" si="6"/>
        <v>2025.2099737532808</v>
      </c>
      <c r="N92" s="1">
        <f t="shared" si="7"/>
        <v>6835.082020997375</v>
      </c>
      <c r="O92" s="12"/>
      <c r="P92" s="13"/>
      <c r="Q92" s="13"/>
      <c r="R92" s="13"/>
    </row>
    <row r="93" spans="1:18" ht="12.75">
      <c r="A93" s="10">
        <f t="shared" si="8"/>
        <v>531.496062992126</v>
      </c>
      <c r="B93" s="17">
        <v>162</v>
      </c>
      <c r="C93" s="16" t="s">
        <v>126</v>
      </c>
      <c r="D93" s="17">
        <v>10.82</v>
      </c>
      <c r="E93" s="17">
        <v>10.9</v>
      </c>
      <c r="F93" s="17">
        <v>6.12</v>
      </c>
      <c r="G93" s="17">
        <v>9.24</v>
      </c>
      <c r="H93" s="17">
        <v>9.32</v>
      </c>
      <c r="I93" s="17">
        <v>5.64</v>
      </c>
      <c r="J93" s="17">
        <v>632.911</v>
      </c>
      <c r="K93" s="17">
        <v>2083.333</v>
      </c>
      <c r="L93" s="17">
        <v>80</v>
      </c>
      <c r="M93" s="1">
        <f t="shared" si="6"/>
        <v>2076.4796587926508</v>
      </c>
      <c r="N93" s="1">
        <f t="shared" si="7"/>
        <v>6835.082020997375</v>
      </c>
      <c r="O93" s="12"/>
      <c r="P93" s="13"/>
      <c r="Q93" s="13"/>
      <c r="R93" s="13"/>
    </row>
    <row r="94" spans="1:18" ht="12.75">
      <c r="A94" s="10">
        <f t="shared" si="8"/>
        <v>538.0577427821522</v>
      </c>
      <c r="B94" s="17">
        <v>164</v>
      </c>
      <c r="C94" s="16" t="s">
        <v>127</v>
      </c>
      <c r="D94" s="17">
        <v>10.84</v>
      </c>
      <c r="E94" s="17">
        <v>10.92</v>
      </c>
      <c r="F94" s="17">
        <v>6.14</v>
      </c>
      <c r="G94" s="17">
        <v>9.22</v>
      </c>
      <c r="H94" s="17">
        <v>9.28</v>
      </c>
      <c r="I94" s="17">
        <v>5.64</v>
      </c>
      <c r="J94" s="17">
        <v>613.497</v>
      </c>
      <c r="K94" s="17">
        <v>2000</v>
      </c>
      <c r="L94" s="17">
        <v>81</v>
      </c>
      <c r="M94" s="1">
        <f t="shared" si="6"/>
        <v>2012.7854330708658</v>
      </c>
      <c r="N94" s="1">
        <f t="shared" si="7"/>
        <v>6561.679790026246</v>
      </c>
      <c r="O94" s="12"/>
      <c r="P94" s="13"/>
      <c r="Q94" s="13"/>
      <c r="R94" s="13"/>
    </row>
    <row r="95" spans="1:18" ht="12.75">
      <c r="A95" s="10">
        <f t="shared" si="8"/>
        <v>544.6194225721785</v>
      </c>
      <c r="B95" s="17">
        <v>166</v>
      </c>
      <c r="C95" s="16" t="s">
        <v>128</v>
      </c>
      <c r="D95" s="17">
        <v>10.66</v>
      </c>
      <c r="E95" s="17">
        <v>10.74</v>
      </c>
      <c r="F95" s="17">
        <v>6.1</v>
      </c>
      <c r="G95" s="17">
        <v>9.08</v>
      </c>
      <c r="H95" s="17">
        <v>9.16</v>
      </c>
      <c r="I95" s="17">
        <v>5.62</v>
      </c>
      <c r="J95" s="17">
        <v>632.911</v>
      </c>
      <c r="K95" s="17">
        <v>2083.333</v>
      </c>
      <c r="L95" s="17">
        <v>82</v>
      </c>
      <c r="M95" s="1">
        <f t="shared" si="6"/>
        <v>2076.4796587926508</v>
      </c>
      <c r="N95" s="1">
        <f t="shared" si="7"/>
        <v>6835.082020997375</v>
      </c>
      <c r="O95" s="12"/>
      <c r="P95" s="13"/>
      <c r="Q95" s="13"/>
      <c r="R95" s="13"/>
    </row>
    <row r="96" spans="1:18" ht="12.75">
      <c r="A96" s="10">
        <f t="shared" si="8"/>
        <v>551.1811023622047</v>
      </c>
      <c r="B96" s="17">
        <v>168</v>
      </c>
      <c r="C96" s="16" t="s">
        <v>129</v>
      </c>
      <c r="D96" s="17">
        <v>10.64</v>
      </c>
      <c r="E96" s="17">
        <v>10.72</v>
      </c>
      <c r="F96" s="17">
        <v>6.1</v>
      </c>
      <c r="G96" s="17">
        <v>9.06</v>
      </c>
      <c r="H96" s="17">
        <v>9.14</v>
      </c>
      <c r="I96" s="17">
        <v>5.64</v>
      </c>
      <c r="J96" s="17">
        <v>632.911</v>
      </c>
      <c r="K96" s="17">
        <v>2173.913</v>
      </c>
      <c r="L96" s="17">
        <v>83</v>
      </c>
      <c r="M96" s="1">
        <f t="shared" si="6"/>
        <v>2076.4796587926508</v>
      </c>
      <c r="N96" s="1">
        <f t="shared" si="7"/>
        <v>7132.260498687664</v>
      </c>
      <c r="O96" s="12"/>
      <c r="P96" s="13"/>
      <c r="Q96" s="13"/>
      <c r="R96" s="13"/>
    </row>
    <row r="97" spans="1:18" ht="12.75">
      <c r="A97" s="10">
        <f t="shared" si="8"/>
        <v>557.7427821522309</v>
      </c>
      <c r="B97" s="17">
        <v>170</v>
      </c>
      <c r="C97" s="16" t="s">
        <v>130</v>
      </c>
      <c r="D97" s="17">
        <v>10.6</v>
      </c>
      <c r="E97" s="17">
        <v>10.68</v>
      </c>
      <c r="F97" s="17">
        <v>6.14</v>
      </c>
      <c r="G97" s="17">
        <v>9</v>
      </c>
      <c r="H97" s="17">
        <v>9.1</v>
      </c>
      <c r="I97" s="17">
        <v>5.66</v>
      </c>
      <c r="J97" s="17">
        <v>628.931</v>
      </c>
      <c r="K97" s="17">
        <v>2083.333</v>
      </c>
      <c r="L97" s="17">
        <v>84</v>
      </c>
      <c r="M97" s="1">
        <f t="shared" si="6"/>
        <v>2063.4219160104985</v>
      </c>
      <c r="N97" s="1">
        <f t="shared" si="7"/>
        <v>6835.082020997375</v>
      </c>
      <c r="O97" s="12"/>
      <c r="P97" s="13"/>
      <c r="Q97" s="13"/>
      <c r="R97" s="13"/>
    </row>
    <row r="98" spans="1:18" ht="12.75">
      <c r="A98" s="10">
        <f t="shared" si="8"/>
        <v>564.3044619422571</v>
      </c>
      <c r="B98" s="17">
        <v>172</v>
      </c>
      <c r="C98" s="16" t="s">
        <v>131</v>
      </c>
      <c r="D98" s="17">
        <v>10.66</v>
      </c>
      <c r="E98" s="17">
        <v>10.74</v>
      </c>
      <c r="F98" s="17">
        <v>6.14</v>
      </c>
      <c r="G98" s="17">
        <v>9.06</v>
      </c>
      <c r="H98" s="17">
        <v>9.14</v>
      </c>
      <c r="I98" s="17">
        <v>5.66</v>
      </c>
      <c r="J98" s="17">
        <v>625</v>
      </c>
      <c r="K98" s="17">
        <v>2083.333</v>
      </c>
      <c r="L98" s="17">
        <v>85</v>
      </c>
      <c r="M98" s="1">
        <f t="shared" si="6"/>
        <v>2050.524934383202</v>
      </c>
      <c r="N98" s="1">
        <f t="shared" si="7"/>
        <v>6835.082020997375</v>
      </c>
      <c r="O98" s="12"/>
      <c r="P98" s="13"/>
      <c r="Q98" s="13"/>
      <c r="R98" s="13"/>
    </row>
    <row r="99" spans="1:18" ht="12.75">
      <c r="A99" s="10">
        <f t="shared" si="8"/>
        <v>570.8661417322834</v>
      </c>
      <c r="B99" s="17">
        <v>174</v>
      </c>
      <c r="C99" s="16" t="s">
        <v>132</v>
      </c>
      <c r="D99" s="17">
        <v>10.04</v>
      </c>
      <c r="E99" s="17">
        <v>10.14</v>
      </c>
      <c r="F99" s="17">
        <v>6</v>
      </c>
      <c r="G99" s="17">
        <v>8.54</v>
      </c>
      <c r="H99" s="17">
        <v>8.64</v>
      </c>
      <c r="I99" s="17">
        <v>5.52</v>
      </c>
      <c r="J99" s="17">
        <v>666.667</v>
      </c>
      <c r="K99" s="17">
        <v>2083.333</v>
      </c>
      <c r="L99" s="17">
        <v>86</v>
      </c>
      <c r="M99" s="1">
        <f t="shared" si="6"/>
        <v>2187.227690288714</v>
      </c>
      <c r="N99" s="1">
        <f t="shared" si="7"/>
        <v>6835.082020997375</v>
      </c>
      <c r="O99" s="12"/>
      <c r="P99" s="13"/>
      <c r="Q99" s="13"/>
      <c r="R99" s="13"/>
    </row>
    <row r="100" spans="1:18" ht="12.75">
      <c r="A100" s="10">
        <f t="shared" si="8"/>
        <v>577.4278215223097</v>
      </c>
      <c r="B100" s="17">
        <v>176</v>
      </c>
      <c r="C100" s="16" t="s">
        <v>133</v>
      </c>
      <c r="D100" s="17">
        <v>9.52</v>
      </c>
      <c r="E100" s="17">
        <v>9.54</v>
      </c>
      <c r="F100" s="17">
        <v>5.88</v>
      </c>
      <c r="G100" s="17">
        <v>8.06</v>
      </c>
      <c r="H100" s="17">
        <v>8.12</v>
      </c>
      <c r="I100" s="17">
        <v>5.42</v>
      </c>
      <c r="J100" s="17">
        <v>694.444</v>
      </c>
      <c r="K100" s="17">
        <v>2173.913</v>
      </c>
      <c r="L100" s="17">
        <v>87</v>
      </c>
      <c r="M100" s="1">
        <f t="shared" si="6"/>
        <v>2278.359580052493</v>
      </c>
      <c r="N100" s="1">
        <f t="shared" si="7"/>
        <v>7132.260498687664</v>
      </c>
      <c r="O100" s="12"/>
      <c r="P100" s="13"/>
      <c r="Q100" s="13"/>
      <c r="R100" s="13"/>
    </row>
    <row r="101" spans="1:18" ht="12.75">
      <c r="A101" s="10">
        <f t="shared" si="8"/>
        <v>583.989501312336</v>
      </c>
      <c r="B101" s="17">
        <v>178</v>
      </c>
      <c r="C101" s="16" t="s">
        <v>134</v>
      </c>
      <c r="D101" s="17">
        <v>9.04</v>
      </c>
      <c r="E101" s="17">
        <v>9.12</v>
      </c>
      <c r="F101" s="17">
        <v>5.78</v>
      </c>
      <c r="G101" s="17">
        <v>8.08</v>
      </c>
      <c r="H101" s="17">
        <v>8.16</v>
      </c>
      <c r="I101" s="17">
        <v>5.42</v>
      </c>
      <c r="J101" s="17">
        <v>1041.667</v>
      </c>
      <c r="K101" s="17">
        <v>2777.781</v>
      </c>
      <c r="L101" s="17">
        <v>88</v>
      </c>
      <c r="M101" s="1">
        <f t="shared" si="6"/>
        <v>3417.5426509186345</v>
      </c>
      <c r="N101" s="1">
        <f t="shared" si="7"/>
        <v>9113.454724409448</v>
      </c>
      <c r="O101" s="12"/>
      <c r="P101" s="13"/>
      <c r="Q101" s="13"/>
      <c r="R101" s="13"/>
    </row>
    <row r="102" spans="1:18" ht="12.75">
      <c r="A102" s="10">
        <f t="shared" si="8"/>
        <v>590.5511811023622</v>
      </c>
      <c r="B102" s="17">
        <v>180</v>
      </c>
      <c r="C102" s="16" t="s">
        <v>135</v>
      </c>
      <c r="D102" s="17">
        <v>9.1</v>
      </c>
      <c r="E102" s="17">
        <v>9.18</v>
      </c>
      <c r="F102" s="17">
        <v>5.74</v>
      </c>
      <c r="G102" s="17">
        <v>7.8</v>
      </c>
      <c r="H102" s="17">
        <v>7.86</v>
      </c>
      <c r="I102" s="17">
        <v>5.3</v>
      </c>
      <c r="J102" s="17">
        <v>763.359</v>
      </c>
      <c r="K102" s="17">
        <v>2272.729</v>
      </c>
      <c r="L102" s="17">
        <v>89</v>
      </c>
      <c r="M102" s="1">
        <f t="shared" si="6"/>
        <v>2504.4586614173227</v>
      </c>
      <c r="N102" s="1">
        <f t="shared" si="7"/>
        <v>7456.45997375328</v>
      </c>
      <c r="O102" s="12"/>
      <c r="P102" s="13"/>
      <c r="Q102" s="13"/>
      <c r="R102" s="13"/>
    </row>
    <row r="103" spans="1:18" ht="12.75">
      <c r="A103" s="10">
        <f t="shared" si="8"/>
        <v>597.1128608923884</v>
      </c>
      <c r="B103" s="17">
        <v>182</v>
      </c>
      <c r="C103" s="16" t="s">
        <v>136</v>
      </c>
      <c r="D103" s="17">
        <v>9.56</v>
      </c>
      <c r="E103" s="17">
        <v>9.66</v>
      </c>
      <c r="F103" s="17">
        <v>5.9</v>
      </c>
      <c r="G103" s="17">
        <v>8.44</v>
      </c>
      <c r="H103" s="17">
        <v>8.52</v>
      </c>
      <c r="I103" s="17">
        <v>5.48</v>
      </c>
      <c r="J103" s="17">
        <v>884.956</v>
      </c>
      <c r="K103" s="17">
        <v>2380.952</v>
      </c>
      <c r="L103" s="17">
        <v>90</v>
      </c>
      <c r="M103" s="1">
        <f t="shared" si="6"/>
        <v>2903.3989501312335</v>
      </c>
      <c r="N103" s="1">
        <f t="shared" si="7"/>
        <v>7811.522309711287</v>
      </c>
      <c r="O103" s="12"/>
      <c r="P103" s="13"/>
      <c r="Q103" s="13"/>
      <c r="R103" s="13"/>
    </row>
    <row r="104" spans="1:18" ht="12.75">
      <c r="A104" s="10">
        <f t="shared" si="8"/>
        <v>603.6745406824147</v>
      </c>
      <c r="B104" s="17">
        <v>184</v>
      </c>
      <c r="C104" s="16" t="s">
        <v>137</v>
      </c>
      <c r="D104" s="17">
        <v>10.32</v>
      </c>
      <c r="E104" s="17">
        <v>10.42</v>
      </c>
      <c r="F104" s="17">
        <v>6.04</v>
      </c>
      <c r="G104" s="17">
        <v>8.84</v>
      </c>
      <c r="H104" s="17">
        <v>8.94</v>
      </c>
      <c r="I104" s="17">
        <v>5.6</v>
      </c>
      <c r="J104" s="17">
        <v>675.676</v>
      </c>
      <c r="K104" s="17">
        <v>2272.727</v>
      </c>
      <c r="L104" s="17">
        <v>91</v>
      </c>
      <c r="M104" s="1">
        <f t="shared" si="6"/>
        <v>2216.784776902887</v>
      </c>
      <c r="N104" s="1">
        <f t="shared" si="7"/>
        <v>7456.45341207349</v>
      </c>
      <c r="O104" s="12"/>
      <c r="P104" s="13"/>
      <c r="Q104" s="13"/>
      <c r="R104" s="13"/>
    </row>
    <row r="105" spans="1:18" ht="12.75">
      <c r="A105" s="10">
        <f t="shared" si="8"/>
        <v>610.2362204724409</v>
      </c>
      <c r="B105" s="17">
        <v>186</v>
      </c>
      <c r="C105" s="16" t="s">
        <v>138</v>
      </c>
      <c r="D105" s="17">
        <v>10.32</v>
      </c>
      <c r="E105" s="17">
        <v>10.46</v>
      </c>
      <c r="F105" s="17">
        <v>6.08</v>
      </c>
      <c r="G105" s="17">
        <v>8.9</v>
      </c>
      <c r="H105" s="17">
        <v>9</v>
      </c>
      <c r="I105" s="17">
        <v>5.62</v>
      </c>
      <c r="J105" s="17">
        <v>694.444</v>
      </c>
      <c r="K105" s="17">
        <v>2173.913</v>
      </c>
      <c r="L105" s="17">
        <v>92</v>
      </c>
      <c r="M105" s="1">
        <f t="shared" si="6"/>
        <v>2278.359580052493</v>
      </c>
      <c r="N105" s="1">
        <f t="shared" si="7"/>
        <v>7132.260498687664</v>
      </c>
      <c r="O105" s="12"/>
      <c r="P105" s="13"/>
      <c r="Q105" s="13"/>
      <c r="R105" s="13"/>
    </row>
    <row r="106" spans="1:18" ht="12.75">
      <c r="A106" s="10">
        <f t="shared" si="8"/>
        <v>616.7979002624671</v>
      </c>
      <c r="B106" s="17">
        <v>188</v>
      </c>
      <c r="C106" s="16" t="s">
        <v>139</v>
      </c>
      <c r="D106" s="17">
        <v>10.36</v>
      </c>
      <c r="E106" s="17">
        <v>10.44</v>
      </c>
      <c r="F106" s="17">
        <v>6.08</v>
      </c>
      <c r="G106" s="17">
        <v>8.88</v>
      </c>
      <c r="H106" s="17">
        <v>8.92</v>
      </c>
      <c r="I106" s="17">
        <v>5.6</v>
      </c>
      <c r="J106" s="17">
        <v>666.667</v>
      </c>
      <c r="K106" s="17">
        <v>2083.333</v>
      </c>
      <c r="L106" s="17">
        <v>93</v>
      </c>
      <c r="M106" s="1">
        <f t="shared" si="6"/>
        <v>2187.227690288714</v>
      </c>
      <c r="N106" s="1">
        <f t="shared" si="7"/>
        <v>6835.082020997375</v>
      </c>
      <c r="O106" s="12"/>
      <c r="P106" s="13"/>
      <c r="Q106" s="13"/>
      <c r="R106" s="13"/>
    </row>
    <row r="107" spans="1:18" ht="12.75">
      <c r="A107" s="10">
        <f t="shared" si="8"/>
        <v>623.6876640419947</v>
      </c>
      <c r="B107" s="17">
        <v>190.1</v>
      </c>
      <c r="C107" s="16" t="s">
        <v>140</v>
      </c>
      <c r="D107" s="17">
        <v>10.22</v>
      </c>
      <c r="E107" s="17">
        <v>10.32</v>
      </c>
      <c r="F107" s="17">
        <v>6.06</v>
      </c>
      <c r="G107" s="17">
        <v>8.8</v>
      </c>
      <c r="H107" s="17">
        <v>8.88</v>
      </c>
      <c r="I107" s="17">
        <v>5.58</v>
      </c>
      <c r="J107" s="17">
        <v>699.301</v>
      </c>
      <c r="K107" s="17">
        <v>2083.333</v>
      </c>
      <c r="L107" s="17">
        <v>94</v>
      </c>
      <c r="M107" s="1">
        <f t="shared" si="6"/>
        <v>2294.2946194225724</v>
      </c>
      <c r="N107" s="1">
        <f t="shared" si="7"/>
        <v>6835.082020997375</v>
      </c>
      <c r="O107" s="12"/>
      <c r="P107" s="13"/>
      <c r="Q107" s="13"/>
      <c r="R107" s="13"/>
    </row>
    <row r="108" spans="1:18" ht="12.75">
      <c r="A108" s="10">
        <f t="shared" si="8"/>
        <v>630.2493438320209</v>
      </c>
      <c r="B108" s="17">
        <v>192.1</v>
      </c>
      <c r="C108" s="16" t="s">
        <v>141</v>
      </c>
      <c r="D108" s="17">
        <v>10.24</v>
      </c>
      <c r="E108" s="17">
        <v>10.3</v>
      </c>
      <c r="F108" s="17">
        <v>6.06</v>
      </c>
      <c r="G108" s="17">
        <v>8.78</v>
      </c>
      <c r="H108" s="17">
        <v>8.88</v>
      </c>
      <c r="I108" s="17">
        <v>5.6</v>
      </c>
      <c r="J108" s="17">
        <v>694.444</v>
      </c>
      <c r="K108" s="17">
        <v>2173.913</v>
      </c>
      <c r="L108" s="17">
        <v>95</v>
      </c>
      <c r="M108" s="1">
        <f t="shared" si="6"/>
        <v>2278.359580052493</v>
      </c>
      <c r="N108" s="1">
        <f t="shared" si="7"/>
        <v>7132.260498687664</v>
      </c>
      <c r="O108" s="12"/>
      <c r="P108" s="13"/>
      <c r="Q108" s="13"/>
      <c r="R108" s="13"/>
    </row>
    <row r="109" spans="1:18" ht="12.75">
      <c r="A109" s="10">
        <f t="shared" si="8"/>
        <v>636.4829396325459</v>
      </c>
      <c r="B109" s="17">
        <v>194</v>
      </c>
      <c r="C109" s="16" t="s">
        <v>142</v>
      </c>
      <c r="D109" s="17">
        <v>10.2</v>
      </c>
      <c r="E109" s="17">
        <v>10.28</v>
      </c>
      <c r="F109" s="17">
        <v>6.08</v>
      </c>
      <c r="G109" s="17">
        <v>8.8</v>
      </c>
      <c r="H109" s="17">
        <v>8.88</v>
      </c>
      <c r="I109" s="17">
        <v>5.62</v>
      </c>
      <c r="J109" s="17">
        <v>714.286</v>
      </c>
      <c r="K109" s="17">
        <v>2173.913</v>
      </c>
      <c r="L109" s="17">
        <v>96</v>
      </c>
      <c r="M109" s="1">
        <f t="shared" si="6"/>
        <v>2343.4580052493434</v>
      </c>
      <c r="N109" s="1">
        <f t="shared" si="7"/>
        <v>7132.260498687664</v>
      </c>
      <c r="O109" s="12"/>
      <c r="P109" s="13"/>
      <c r="Q109" s="13"/>
      <c r="R109" s="13"/>
    </row>
    <row r="110" spans="1:18" ht="12.75">
      <c r="A110" s="10">
        <f t="shared" si="8"/>
        <v>643.0446194225722</v>
      </c>
      <c r="B110" s="17">
        <v>196</v>
      </c>
      <c r="C110" s="16" t="s">
        <v>143</v>
      </c>
      <c r="D110" s="17">
        <v>10.3</v>
      </c>
      <c r="E110" s="17">
        <v>10.38</v>
      </c>
      <c r="F110" s="17">
        <v>6.08</v>
      </c>
      <c r="G110" s="17">
        <v>8.78</v>
      </c>
      <c r="H110" s="17">
        <v>8.88</v>
      </c>
      <c r="I110" s="17">
        <v>5.62</v>
      </c>
      <c r="J110" s="17">
        <v>662.252</v>
      </c>
      <c r="K110" s="17">
        <v>2173.913</v>
      </c>
      <c r="L110" s="17">
        <v>97</v>
      </c>
      <c r="M110" s="1">
        <f t="shared" si="6"/>
        <v>2172.7427821522306</v>
      </c>
      <c r="N110" s="1">
        <f t="shared" si="7"/>
        <v>7132.260498687664</v>
      </c>
      <c r="O110" s="12"/>
      <c r="P110" s="13"/>
      <c r="Q110" s="13"/>
      <c r="R110" s="13"/>
    </row>
    <row r="111" spans="1:18" ht="12.75">
      <c r="A111" s="10">
        <f t="shared" si="8"/>
        <v>649.6062992125984</v>
      </c>
      <c r="B111" s="17">
        <v>198</v>
      </c>
      <c r="C111" s="16" t="s">
        <v>144</v>
      </c>
      <c r="D111" s="17">
        <v>10.18</v>
      </c>
      <c r="E111" s="17">
        <v>10.26</v>
      </c>
      <c r="F111" s="17">
        <v>6.08</v>
      </c>
      <c r="G111" s="17">
        <v>8.78</v>
      </c>
      <c r="H111" s="17">
        <v>8.86</v>
      </c>
      <c r="I111" s="17">
        <v>5.62</v>
      </c>
      <c r="J111" s="17">
        <v>714.285</v>
      </c>
      <c r="K111" s="17">
        <v>2173.913</v>
      </c>
      <c r="L111" s="17">
        <v>98</v>
      </c>
      <c r="M111" s="1">
        <f t="shared" si="6"/>
        <v>2343.4547244094488</v>
      </c>
      <c r="N111" s="1">
        <f t="shared" si="7"/>
        <v>7132.260498687664</v>
      </c>
      <c r="O111" s="12"/>
      <c r="P111" s="13"/>
      <c r="Q111" s="13"/>
      <c r="R111" s="13"/>
    </row>
    <row r="112" spans="1:18" ht="12.75">
      <c r="A112" s="10">
        <f t="shared" si="8"/>
        <v>656.1679790026246</v>
      </c>
      <c r="B112" s="17">
        <v>200</v>
      </c>
      <c r="C112" s="16" t="s">
        <v>145</v>
      </c>
      <c r="D112" s="17">
        <v>10.14</v>
      </c>
      <c r="E112" s="17">
        <v>10.22</v>
      </c>
      <c r="F112" s="17">
        <v>6.08</v>
      </c>
      <c r="G112" s="17">
        <v>8.74</v>
      </c>
      <c r="H112" s="17">
        <v>8.82</v>
      </c>
      <c r="I112" s="17">
        <v>5.62</v>
      </c>
      <c r="J112" s="17">
        <v>714.286</v>
      </c>
      <c r="K112" s="17">
        <v>2173.913</v>
      </c>
      <c r="L112" s="17">
        <v>99</v>
      </c>
      <c r="M112" s="1">
        <f t="shared" si="6"/>
        <v>2343.4580052493434</v>
      </c>
      <c r="N112" s="1">
        <f t="shared" si="7"/>
        <v>7132.260498687664</v>
      </c>
      <c r="O112" s="12"/>
      <c r="P112" s="13"/>
      <c r="Q112" s="13"/>
      <c r="R112" s="13"/>
    </row>
    <row r="113" spans="1:18" ht="12.75">
      <c r="A113" s="10">
        <f t="shared" si="8"/>
        <v>663.0577427821522</v>
      </c>
      <c r="B113" s="17">
        <v>202.1</v>
      </c>
      <c r="C113" s="16" t="s">
        <v>146</v>
      </c>
      <c r="D113" s="17">
        <v>9.94</v>
      </c>
      <c r="E113" s="17">
        <v>10.02</v>
      </c>
      <c r="F113" s="17">
        <v>6.04</v>
      </c>
      <c r="G113" s="17">
        <v>8.5</v>
      </c>
      <c r="H113" s="17">
        <v>8.58</v>
      </c>
      <c r="I113" s="17">
        <v>5.58</v>
      </c>
      <c r="J113" s="17">
        <v>694.445</v>
      </c>
      <c r="K113" s="17">
        <v>2173.913</v>
      </c>
      <c r="L113" s="17">
        <v>100</v>
      </c>
      <c r="M113" s="1">
        <f t="shared" si="6"/>
        <v>2278.3628608923887</v>
      </c>
      <c r="N113" s="1">
        <f t="shared" si="7"/>
        <v>7132.260498687664</v>
      </c>
      <c r="O113" s="12"/>
      <c r="P113" s="13"/>
      <c r="Q113" s="13"/>
      <c r="R113" s="13"/>
    </row>
    <row r="114" spans="1:18" ht="12.75">
      <c r="A114" s="10">
        <f t="shared" si="8"/>
        <v>669.2913385826771</v>
      </c>
      <c r="B114" s="17">
        <v>204</v>
      </c>
      <c r="C114" s="16" t="s">
        <v>147</v>
      </c>
      <c r="D114" s="17">
        <v>9.8</v>
      </c>
      <c r="E114" s="17">
        <v>9.88</v>
      </c>
      <c r="F114" s="17">
        <v>6</v>
      </c>
      <c r="G114" s="17">
        <v>8.42</v>
      </c>
      <c r="H114" s="17">
        <v>8.5</v>
      </c>
      <c r="I114" s="17">
        <v>5.54</v>
      </c>
      <c r="J114" s="17">
        <v>724.638</v>
      </c>
      <c r="K114" s="17">
        <v>2173.913</v>
      </c>
      <c r="L114" s="17">
        <v>101</v>
      </c>
      <c r="M114" s="1">
        <f t="shared" si="6"/>
        <v>2377.4212598425197</v>
      </c>
      <c r="N114" s="1">
        <f t="shared" si="7"/>
        <v>7132.260498687664</v>
      </c>
      <c r="O114" s="12"/>
      <c r="P114" s="13"/>
      <c r="Q114" s="13"/>
      <c r="R114" s="13"/>
    </row>
    <row r="115" spans="1:18" ht="12.75">
      <c r="A115" s="10">
        <f t="shared" si="8"/>
        <v>675.8530183727033</v>
      </c>
      <c r="B115" s="17">
        <v>206</v>
      </c>
      <c r="C115" s="16" t="s">
        <v>148</v>
      </c>
      <c r="D115" s="17">
        <v>9.8</v>
      </c>
      <c r="E115" s="17">
        <v>9.9</v>
      </c>
      <c r="F115" s="17">
        <v>6</v>
      </c>
      <c r="G115" s="17">
        <v>8.6</v>
      </c>
      <c r="H115" s="17">
        <v>8.7</v>
      </c>
      <c r="I115" s="17">
        <v>5.56</v>
      </c>
      <c r="J115" s="17">
        <v>833.333</v>
      </c>
      <c r="K115" s="17">
        <v>2272.727</v>
      </c>
      <c r="L115" s="17">
        <v>102</v>
      </c>
      <c r="M115" s="1">
        <f t="shared" si="6"/>
        <v>2734.032152230971</v>
      </c>
      <c r="N115" s="1">
        <f t="shared" si="7"/>
        <v>7456.45341207349</v>
      </c>
      <c r="O115" s="12"/>
      <c r="P115" s="13"/>
      <c r="Q115" s="13"/>
      <c r="R115" s="13"/>
    </row>
    <row r="116" spans="1:18" ht="12.75">
      <c r="A116" s="10">
        <f t="shared" si="8"/>
        <v>682.4146981627297</v>
      </c>
      <c r="B116" s="17">
        <v>208</v>
      </c>
      <c r="C116" s="16" t="s">
        <v>149</v>
      </c>
      <c r="D116" s="17">
        <v>9.32</v>
      </c>
      <c r="E116" s="17">
        <v>9.42</v>
      </c>
      <c r="F116" s="17">
        <v>6.02</v>
      </c>
      <c r="G116" s="17">
        <v>8.1</v>
      </c>
      <c r="H116" s="17">
        <v>8.2</v>
      </c>
      <c r="I116" s="17">
        <v>5.6</v>
      </c>
      <c r="J116" s="17">
        <v>819.672</v>
      </c>
      <c r="K116" s="17">
        <v>2380.952</v>
      </c>
      <c r="L116" s="17">
        <v>103</v>
      </c>
      <c r="M116" s="1">
        <f t="shared" si="6"/>
        <v>2689.2125984251966</v>
      </c>
      <c r="N116" s="1">
        <f t="shared" si="7"/>
        <v>7811.522309711287</v>
      </c>
      <c r="O116" s="12"/>
      <c r="P116" s="13"/>
      <c r="Q116" s="13"/>
      <c r="R116" s="13"/>
    </row>
    <row r="117" spans="1:18" ht="12.75">
      <c r="A117" s="10">
        <f t="shared" si="8"/>
        <v>688.9763779527559</v>
      </c>
      <c r="B117" s="17">
        <v>210</v>
      </c>
      <c r="C117" s="16" t="s">
        <v>150</v>
      </c>
      <c r="D117" s="17">
        <v>9.42</v>
      </c>
      <c r="E117" s="17">
        <v>9.5</v>
      </c>
      <c r="F117" s="17">
        <v>6.08</v>
      </c>
      <c r="G117" s="17">
        <v>8.7</v>
      </c>
      <c r="H117" s="17">
        <v>8.18</v>
      </c>
      <c r="I117" s="17">
        <v>5.62</v>
      </c>
      <c r="J117" s="17">
        <v>980.392</v>
      </c>
      <c r="K117" s="17">
        <v>2173.913</v>
      </c>
      <c r="L117" s="17">
        <v>104</v>
      </c>
      <c r="M117" s="1">
        <f t="shared" si="6"/>
        <v>3216.509186351706</v>
      </c>
      <c r="N117" s="1">
        <f t="shared" si="7"/>
        <v>7132.260498687664</v>
      </c>
      <c r="O117" s="12"/>
      <c r="P117" s="13"/>
      <c r="Q117" s="13"/>
      <c r="R117" s="13"/>
    </row>
    <row r="118" spans="1:18" ht="12.75">
      <c r="A118" s="10">
        <f t="shared" si="8"/>
        <v>695.5380577427821</v>
      </c>
      <c r="B118" s="17">
        <v>212</v>
      </c>
      <c r="C118" s="16" t="s">
        <v>151</v>
      </c>
      <c r="D118" s="17">
        <v>10.22</v>
      </c>
      <c r="E118" s="17">
        <v>10.3</v>
      </c>
      <c r="F118" s="17">
        <v>6.08</v>
      </c>
      <c r="G118" s="17">
        <v>8.9</v>
      </c>
      <c r="H118" s="17">
        <v>9</v>
      </c>
      <c r="I118" s="17">
        <v>5.6</v>
      </c>
      <c r="J118" s="17">
        <v>763.359</v>
      </c>
      <c r="K118" s="17">
        <v>2083.333</v>
      </c>
      <c r="L118" s="17">
        <v>105</v>
      </c>
      <c r="M118" s="1">
        <f t="shared" si="6"/>
        <v>2504.4586614173227</v>
      </c>
      <c r="N118" s="1">
        <f t="shared" si="7"/>
        <v>6835.082020997375</v>
      </c>
      <c r="O118" s="12"/>
      <c r="P118" s="13"/>
      <c r="Q118" s="13"/>
      <c r="R118" s="13"/>
    </row>
    <row r="119" spans="1:18" ht="12.75">
      <c r="A119" s="10">
        <f t="shared" si="8"/>
        <v>702.4278215223096</v>
      </c>
      <c r="B119" s="17">
        <v>214.1</v>
      </c>
      <c r="C119" s="16" t="s">
        <v>152</v>
      </c>
      <c r="D119" s="17">
        <v>10.38</v>
      </c>
      <c r="E119" s="17">
        <v>10.46</v>
      </c>
      <c r="F119" s="17">
        <v>6.1</v>
      </c>
      <c r="G119" s="17">
        <v>9.08</v>
      </c>
      <c r="H119" s="17">
        <v>9.18</v>
      </c>
      <c r="I119" s="17">
        <v>5.62</v>
      </c>
      <c r="J119" s="17">
        <v>775.194</v>
      </c>
      <c r="K119" s="17">
        <v>2083.333</v>
      </c>
      <c r="L119" s="17">
        <v>106</v>
      </c>
      <c r="M119" s="1">
        <f t="shared" si="6"/>
        <v>2543.287401574803</v>
      </c>
      <c r="N119" s="1">
        <f t="shared" si="7"/>
        <v>6835.082020997375</v>
      </c>
      <c r="O119" s="12"/>
      <c r="P119" s="13"/>
      <c r="Q119" s="13"/>
      <c r="R119" s="13"/>
    </row>
    <row r="120" spans="1:18" ht="12.75">
      <c r="A120" s="10">
        <f t="shared" si="8"/>
        <v>708.6614173228346</v>
      </c>
      <c r="B120" s="17">
        <v>216</v>
      </c>
      <c r="C120" s="16" t="s">
        <v>153</v>
      </c>
      <c r="D120" s="17">
        <v>10.46</v>
      </c>
      <c r="E120" s="17">
        <v>10.56</v>
      </c>
      <c r="F120" s="17">
        <v>6.08</v>
      </c>
      <c r="G120" s="17">
        <v>9.08</v>
      </c>
      <c r="H120" s="17">
        <v>9.18</v>
      </c>
      <c r="I120" s="17">
        <v>5.62</v>
      </c>
      <c r="J120" s="17">
        <v>724.638</v>
      </c>
      <c r="K120" s="17">
        <v>2173.913</v>
      </c>
      <c r="L120" s="17">
        <v>107</v>
      </c>
      <c r="M120" s="1">
        <f t="shared" si="6"/>
        <v>2377.4212598425197</v>
      </c>
      <c r="N120" s="1">
        <f t="shared" si="7"/>
        <v>7132.260498687664</v>
      </c>
      <c r="O120" s="12"/>
      <c r="P120" s="13"/>
      <c r="Q120" s="13"/>
      <c r="R120" s="13"/>
    </row>
    <row r="121" spans="1:18" ht="12.75">
      <c r="A121" s="10">
        <f t="shared" si="8"/>
        <v>715.5511811023622</v>
      </c>
      <c r="B121" s="17">
        <v>218.1</v>
      </c>
      <c r="C121" s="16" t="s">
        <v>154</v>
      </c>
      <c r="D121" s="17">
        <v>10.46</v>
      </c>
      <c r="E121" s="17">
        <v>10.54</v>
      </c>
      <c r="F121" s="17">
        <v>6.1</v>
      </c>
      <c r="G121" s="17">
        <v>9.06</v>
      </c>
      <c r="H121" s="17">
        <v>9.14</v>
      </c>
      <c r="I121" s="17">
        <v>5.64</v>
      </c>
      <c r="J121" s="17">
        <v>714.286</v>
      </c>
      <c r="K121" s="17">
        <v>2173.913</v>
      </c>
      <c r="L121" s="17">
        <v>108</v>
      </c>
      <c r="M121" s="1">
        <f t="shared" si="6"/>
        <v>2343.4580052493434</v>
      </c>
      <c r="N121" s="1">
        <f t="shared" si="7"/>
        <v>7132.260498687664</v>
      </c>
      <c r="O121" s="12"/>
      <c r="P121" s="13"/>
      <c r="Q121" s="13"/>
      <c r="R121" s="13"/>
    </row>
    <row r="122" spans="1:18" ht="12.75">
      <c r="A122" s="10">
        <f t="shared" si="8"/>
        <v>722.1128608923884</v>
      </c>
      <c r="B122" s="17">
        <v>220.1</v>
      </c>
      <c r="C122" s="16" t="s">
        <v>155</v>
      </c>
      <c r="D122" s="17">
        <v>10.38</v>
      </c>
      <c r="E122" s="17">
        <v>10.42</v>
      </c>
      <c r="F122" s="17">
        <v>6.14</v>
      </c>
      <c r="G122" s="17">
        <v>8.8</v>
      </c>
      <c r="H122" s="17">
        <v>8.86</v>
      </c>
      <c r="I122" s="17">
        <v>5.66</v>
      </c>
      <c r="J122" s="17">
        <v>636.943</v>
      </c>
      <c r="K122" s="17">
        <v>2083.333</v>
      </c>
      <c r="L122" s="17">
        <v>109</v>
      </c>
      <c r="M122" s="1">
        <f t="shared" si="6"/>
        <v>2089.708005249344</v>
      </c>
      <c r="N122" s="1">
        <f t="shared" si="7"/>
        <v>6835.082020997375</v>
      </c>
      <c r="O122" s="12"/>
      <c r="P122" s="13"/>
      <c r="Q122" s="13"/>
      <c r="R122" s="13"/>
    </row>
    <row r="123" spans="1:18" ht="12.75">
      <c r="A123" s="10">
        <f t="shared" si="8"/>
        <v>728.3464566929133</v>
      </c>
      <c r="B123" s="17">
        <v>222</v>
      </c>
      <c r="C123" s="16" t="s">
        <v>156</v>
      </c>
      <c r="D123" s="17">
        <v>9.54</v>
      </c>
      <c r="E123" s="17">
        <v>9.6</v>
      </c>
      <c r="F123" s="17">
        <v>6.1</v>
      </c>
      <c r="G123" s="17">
        <v>8.2</v>
      </c>
      <c r="H123" s="17">
        <v>8.26</v>
      </c>
      <c r="I123" s="17">
        <v>5.62</v>
      </c>
      <c r="J123" s="17">
        <v>746.269</v>
      </c>
      <c r="K123" s="17">
        <v>2083.333</v>
      </c>
      <c r="L123" s="17">
        <v>110</v>
      </c>
      <c r="M123" s="1">
        <f t="shared" si="6"/>
        <v>2448.3891076115483</v>
      </c>
      <c r="N123" s="1">
        <f t="shared" si="7"/>
        <v>6835.082020997375</v>
      </c>
      <c r="O123" s="12"/>
      <c r="P123" s="13"/>
      <c r="Q123" s="13"/>
      <c r="R123" s="13"/>
    </row>
    <row r="124" spans="1:18" ht="12.75">
      <c r="A124" s="10">
        <f t="shared" si="8"/>
        <v>735.2362204724409</v>
      </c>
      <c r="B124" s="17">
        <v>224.1</v>
      </c>
      <c r="C124" s="16" t="s">
        <v>157</v>
      </c>
      <c r="D124" s="17">
        <v>10.5</v>
      </c>
      <c r="E124" s="17">
        <v>10.6</v>
      </c>
      <c r="F124" s="17">
        <v>6.06</v>
      </c>
      <c r="G124" s="17">
        <v>9.08</v>
      </c>
      <c r="H124" s="17">
        <v>9.18</v>
      </c>
      <c r="I124" s="17">
        <v>5.58</v>
      </c>
      <c r="J124" s="17">
        <v>704.226</v>
      </c>
      <c r="K124" s="17">
        <v>2083.333</v>
      </c>
      <c r="L124" s="17">
        <v>111</v>
      </c>
      <c r="M124" s="1">
        <f t="shared" si="6"/>
        <v>2310.452755905512</v>
      </c>
      <c r="N124" s="1">
        <f t="shared" si="7"/>
        <v>6835.082020997375</v>
      </c>
      <c r="O124" s="12"/>
      <c r="P124" s="13"/>
      <c r="Q124" s="13"/>
      <c r="R124" s="13"/>
    </row>
    <row r="125" spans="1:18" ht="12.75">
      <c r="A125" s="10">
        <f t="shared" si="8"/>
        <v>738.1889763779527</v>
      </c>
      <c r="B125" s="17">
        <v>225</v>
      </c>
      <c r="C125" s="16" t="s">
        <v>158</v>
      </c>
      <c r="D125" s="17">
        <v>10.5</v>
      </c>
      <c r="E125" s="17">
        <v>10.58</v>
      </c>
      <c r="F125" s="17">
        <v>6.14</v>
      </c>
      <c r="G125" s="17">
        <v>9.14</v>
      </c>
      <c r="H125" s="17">
        <v>9.22</v>
      </c>
      <c r="I125" s="17">
        <v>5.68</v>
      </c>
      <c r="J125" s="17">
        <v>735.294</v>
      </c>
      <c r="K125" s="17">
        <v>2173.913</v>
      </c>
      <c r="L125" s="17">
        <v>112</v>
      </c>
      <c r="M125" s="1">
        <f t="shared" si="6"/>
        <v>2412.3818897637793</v>
      </c>
      <c r="N125" s="1">
        <f t="shared" si="7"/>
        <v>7132.260498687664</v>
      </c>
      <c r="O125" s="12"/>
      <c r="P125" s="13"/>
      <c r="Q125" s="13"/>
      <c r="R125" s="13"/>
    </row>
    <row r="126" spans="1:18" ht="12.75">
      <c r="A126" s="10">
        <f t="shared" si="8"/>
        <v>741.4698162729659</v>
      </c>
      <c r="B126" s="17">
        <v>226</v>
      </c>
      <c r="C126" s="16" t="s">
        <v>159</v>
      </c>
      <c r="D126" s="17">
        <v>9.3</v>
      </c>
      <c r="E126" s="17">
        <v>9.4</v>
      </c>
      <c r="F126" s="17">
        <v>6.14</v>
      </c>
      <c r="G126" s="17">
        <v>8.12</v>
      </c>
      <c r="H126" s="17">
        <v>8.18</v>
      </c>
      <c r="I126" s="17">
        <v>5.68</v>
      </c>
      <c r="J126" s="17">
        <v>833.333</v>
      </c>
      <c r="K126" s="17">
        <v>2173.913</v>
      </c>
      <c r="L126" s="17">
        <v>113</v>
      </c>
      <c r="M126" s="1">
        <f t="shared" si="6"/>
        <v>2734.032152230971</v>
      </c>
      <c r="N126" s="1">
        <f t="shared" si="7"/>
        <v>7132.260498687664</v>
      </c>
      <c r="P126" s="13"/>
      <c r="Q126" s="13"/>
      <c r="R126" s="13"/>
    </row>
    <row r="127" spans="1:18" ht="12.75">
      <c r="A127" s="10">
        <f t="shared" si="8"/>
        <v>744.750656167979</v>
      </c>
      <c r="B127" s="17">
        <v>227</v>
      </c>
      <c r="C127" s="16" t="s">
        <v>160</v>
      </c>
      <c r="D127" s="17">
        <v>8.71</v>
      </c>
      <c r="E127" s="17">
        <v>8.75</v>
      </c>
      <c r="F127" s="17">
        <v>5.99</v>
      </c>
      <c r="G127" s="17">
        <v>7.33</v>
      </c>
      <c r="H127" s="17">
        <v>7.4</v>
      </c>
      <c r="I127" s="17">
        <v>5.54</v>
      </c>
      <c r="J127" s="17">
        <v>732.601</v>
      </c>
      <c r="K127" s="17">
        <v>2222.223</v>
      </c>
      <c r="L127" s="17">
        <v>114</v>
      </c>
      <c r="M127" s="1">
        <f t="shared" si="6"/>
        <v>2403.546587926509</v>
      </c>
      <c r="N127" s="1">
        <f t="shared" si="7"/>
        <v>7290.757874015748</v>
      </c>
      <c r="P127" s="13"/>
      <c r="Q127" s="13"/>
      <c r="R127" s="13"/>
    </row>
    <row r="128" spans="1:18" ht="12.75">
      <c r="A128" s="10">
        <f t="shared" si="8"/>
        <v>746.3910761154855</v>
      </c>
      <c r="B128" s="17">
        <v>227.5</v>
      </c>
      <c r="C128" s="16" t="s">
        <v>161</v>
      </c>
      <c r="D128" s="17">
        <v>8.4</v>
      </c>
      <c r="E128" s="17">
        <v>8.4</v>
      </c>
      <c r="F128" s="17">
        <v>5.93</v>
      </c>
      <c r="G128" s="17">
        <v>6.9</v>
      </c>
      <c r="H128" s="17">
        <v>6.91</v>
      </c>
      <c r="I128" s="17">
        <v>5.43</v>
      </c>
      <c r="J128" s="17">
        <v>668.896</v>
      </c>
      <c r="K128" s="17">
        <v>2000</v>
      </c>
      <c r="L128" s="17">
        <v>115</v>
      </c>
      <c r="M128" s="1">
        <f t="shared" si="6"/>
        <v>2194.540682414698</v>
      </c>
      <c r="N128" s="1">
        <f t="shared" si="7"/>
        <v>6561.679790026246</v>
      </c>
      <c r="P128" s="13"/>
      <c r="Q128" s="13"/>
      <c r="R128" s="13"/>
    </row>
    <row r="129" spans="1:18" ht="12.75">
      <c r="A129" s="10">
        <f t="shared" si="8"/>
        <v>748.0314960629921</v>
      </c>
      <c r="B129" s="17">
        <v>228</v>
      </c>
      <c r="C129" s="16" t="s">
        <v>162</v>
      </c>
      <c r="D129" s="17">
        <v>8.01</v>
      </c>
      <c r="E129" s="17">
        <v>-9999</v>
      </c>
      <c r="F129" s="17">
        <v>5.84</v>
      </c>
      <c r="G129" s="17">
        <v>6.69</v>
      </c>
      <c r="H129" s="17">
        <v>-9999</v>
      </c>
      <c r="I129" s="17">
        <v>5.34</v>
      </c>
      <c r="J129" s="17">
        <v>757.576</v>
      </c>
      <c r="K129" s="17">
        <v>2000</v>
      </c>
      <c r="L129" s="17">
        <v>116</v>
      </c>
      <c r="M129" s="1">
        <f t="shared" si="6"/>
        <v>2485.485564304462</v>
      </c>
      <c r="N129" s="1">
        <f t="shared" si="7"/>
        <v>6561.679790026246</v>
      </c>
      <c r="P129" s="13"/>
      <c r="Q129" s="13"/>
      <c r="R129" s="13"/>
    </row>
    <row r="130" spans="1:18" ht="12.75">
      <c r="A130" s="10">
        <f t="shared" si="8"/>
        <v>750.6561679790026</v>
      </c>
      <c r="B130" s="17">
        <v>228.8</v>
      </c>
      <c r="C130" s="16" t="s">
        <v>163</v>
      </c>
      <c r="D130" s="17">
        <v>-9999</v>
      </c>
      <c r="E130" s="17">
        <v>-9999</v>
      </c>
      <c r="F130" s="17">
        <v>5.62</v>
      </c>
      <c r="G130" s="17">
        <v>-9999</v>
      </c>
      <c r="H130" s="17">
        <v>-9999</v>
      </c>
      <c r="I130" s="17">
        <v>5.21</v>
      </c>
      <c r="J130" s="17"/>
      <c r="K130" s="17">
        <v>2439.025</v>
      </c>
      <c r="L130" s="17">
        <v>117</v>
      </c>
      <c r="M130" s="1"/>
      <c r="N130" s="1">
        <f t="shared" si="7"/>
        <v>8002.050524934383</v>
      </c>
      <c r="P130" s="13"/>
      <c r="Q130" s="14"/>
      <c r="R130" s="13"/>
    </row>
    <row r="131" spans="1:18" ht="12.75">
      <c r="A131" s="10">
        <f t="shared" si="8"/>
        <v>751.3123359580052</v>
      </c>
      <c r="B131" s="17">
        <v>229</v>
      </c>
      <c r="C131" s="16" t="s">
        <v>164</v>
      </c>
      <c r="D131" s="17">
        <v>-9999</v>
      </c>
      <c r="E131" s="17">
        <v>-9999</v>
      </c>
      <c r="F131" s="17">
        <v>5.6</v>
      </c>
      <c r="G131" s="17">
        <v>6.34</v>
      </c>
      <c r="H131" s="17">
        <v>-9999</v>
      </c>
      <c r="I131" s="17">
        <v>5.18</v>
      </c>
      <c r="J131" s="17"/>
      <c r="K131" s="17">
        <v>2380.952</v>
      </c>
      <c r="L131" s="17">
        <v>118</v>
      </c>
      <c r="M131" s="1"/>
      <c r="N131" s="1">
        <f t="shared" si="7"/>
        <v>7811.522309711287</v>
      </c>
      <c r="P131" s="13"/>
      <c r="Q131" s="14"/>
      <c r="R131" s="13"/>
    </row>
    <row r="132" spans="1:18" ht="12.75">
      <c r="A132" s="10">
        <f t="shared" si="8"/>
        <v>752.9527559055118</v>
      </c>
      <c r="B132" s="17">
        <v>229.5</v>
      </c>
      <c r="C132" s="16" t="s">
        <v>165</v>
      </c>
      <c r="D132" s="17">
        <v>7.58</v>
      </c>
      <c r="E132" s="17">
        <v>-9999</v>
      </c>
      <c r="F132" s="17">
        <v>5.41</v>
      </c>
      <c r="G132" s="17">
        <v>6.52</v>
      </c>
      <c r="H132" s="17">
        <v>-9999</v>
      </c>
      <c r="I132" s="17">
        <v>5.03</v>
      </c>
      <c r="J132" s="17">
        <v>943.396</v>
      </c>
      <c r="K132" s="17">
        <v>2631.582</v>
      </c>
      <c r="L132" s="17">
        <v>119</v>
      </c>
      <c r="M132" s="1">
        <f t="shared" si="6"/>
        <v>3095.1312335958</v>
      </c>
      <c r="N132" s="1">
        <f t="shared" si="7"/>
        <v>8633.799212598424</v>
      </c>
      <c r="P132" s="13"/>
      <c r="Q132" s="13"/>
      <c r="R132" s="13"/>
    </row>
    <row r="133" spans="1:18" ht="12.75">
      <c r="A133" s="10">
        <f t="shared" si="8"/>
        <v>754.265091863517</v>
      </c>
      <c r="B133" s="17">
        <v>229.9</v>
      </c>
      <c r="C133" s="16" t="s">
        <v>166</v>
      </c>
      <c r="D133" s="17">
        <v>5.89</v>
      </c>
      <c r="E133" s="17">
        <v>5.94</v>
      </c>
      <c r="F133" s="17">
        <v>5.275</v>
      </c>
      <c r="G133" s="17">
        <v>5.495</v>
      </c>
      <c r="H133" s="17">
        <v>5.54</v>
      </c>
      <c r="I133" s="17">
        <v>4.965</v>
      </c>
      <c r="J133" s="17">
        <v>2515.723</v>
      </c>
      <c r="K133" s="17">
        <v>3225.807</v>
      </c>
      <c r="L133" s="17">
        <v>120</v>
      </c>
      <c r="M133" s="1">
        <f t="shared" si="6"/>
        <v>8253.684383202099</v>
      </c>
      <c r="N133" s="1">
        <f t="shared" si="7"/>
        <v>10583.356299212597</v>
      </c>
      <c r="P133" s="13"/>
      <c r="Q133" s="13"/>
      <c r="R133" s="13"/>
    </row>
    <row r="134" spans="1:18" ht="12.75">
      <c r="A134" s="10">
        <f t="shared" si="8"/>
        <v>754.5931758530184</v>
      </c>
      <c r="B134" s="17">
        <v>230</v>
      </c>
      <c r="C134" s="16" t="s">
        <v>167</v>
      </c>
      <c r="D134" s="17">
        <v>5.47</v>
      </c>
      <c r="E134" s="17">
        <v>-9999</v>
      </c>
      <c r="F134" s="17">
        <v>5.03</v>
      </c>
      <c r="G134" s="17">
        <v>5.1</v>
      </c>
      <c r="H134" s="17">
        <v>-9999</v>
      </c>
      <c r="I134" s="17">
        <v>4.73</v>
      </c>
      <c r="J134" s="17">
        <v>2702.704</v>
      </c>
      <c r="K134" s="17">
        <v>3333.331</v>
      </c>
      <c r="L134" s="17">
        <v>121</v>
      </c>
      <c r="M134" s="1">
        <f>J134/0.3048</f>
        <v>8867.139107611549</v>
      </c>
      <c r="N134" s="1">
        <f>K134/0.3048</f>
        <v>10936.12532808399</v>
      </c>
      <c r="P134" s="13"/>
      <c r="Q134" s="13"/>
      <c r="R134" s="13"/>
    </row>
    <row r="135" spans="1:18" ht="12.75">
      <c r="A135" s="10">
        <f t="shared" si="8"/>
        <v>756.5616797900262</v>
      </c>
      <c r="B135" s="17">
        <v>230.6</v>
      </c>
      <c r="C135" s="16" t="s">
        <v>168</v>
      </c>
      <c r="D135" s="17">
        <v>5.44</v>
      </c>
      <c r="E135" s="17">
        <v>5.48</v>
      </c>
      <c r="F135" s="17">
        <v>5.075</v>
      </c>
      <c r="G135" s="17">
        <v>5.085</v>
      </c>
      <c r="H135" s="17">
        <v>5.145</v>
      </c>
      <c r="I135" s="17">
        <v>4.785</v>
      </c>
      <c r="J135" s="17">
        <v>2898.551</v>
      </c>
      <c r="K135" s="17">
        <v>3448.276</v>
      </c>
      <c r="L135" s="17">
        <v>122</v>
      </c>
      <c r="M135" s="1">
        <f>J135/0.3048</f>
        <v>9509.681758530183</v>
      </c>
      <c r="N135" s="1">
        <f>K135/0.3048</f>
        <v>11313.241469816272</v>
      </c>
      <c r="P135" s="13"/>
      <c r="Q135" s="13"/>
      <c r="R135" s="13"/>
    </row>
    <row r="136" spans="1:13" ht="12">
      <c r="A136" s="10"/>
      <c r="B136" s="1"/>
      <c r="M136" s="1"/>
    </row>
    <row r="137" spans="1:13" ht="12">
      <c r="A137" s="10"/>
      <c r="B137" s="1"/>
      <c r="M137" s="1"/>
    </row>
    <row r="138" spans="1:13" ht="12">
      <c r="A138" s="10"/>
      <c r="B138" s="1"/>
      <c r="M138" s="1"/>
    </row>
    <row r="139" spans="1:13" ht="12">
      <c r="A139" s="10"/>
      <c r="B139" s="1"/>
      <c r="M139" s="1"/>
    </row>
    <row r="140" spans="1:13" ht="12">
      <c r="A140" s="10"/>
      <c r="B140" s="1"/>
      <c r="M140" s="1"/>
    </row>
    <row r="141" spans="1:13" ht="12">
      <c r="A141" s="10"/>
      <c r="B141" s="1"/>
      <c r="M141" s="1"/>
    </row>
    <row r="142" spans="1:13" ht="12">
      <c r="A142" s="10"/>
      <c r="B142" s="1"/>
      <c r="M142" s="1"/>
    </row>
    <row r="143" spans="1:13" ht="12">
      <c r="A143" s="10"/>
      <c r="B143" s="1"/>
      <c r="M143" s="1"/>
    </row>
    <row r="144" spans="1:13" ht="12">
      <c r="A144" s="10"/>
      <c r="B144" s="1"/>
      <c r="M144" s="1"/>
    </row>
    <row r="145" spans="1:13" ht="12">
      <c r="A145" s="10"/>
      <c r="B145" s="1"/>
      <c r="M145" s="1"/>
    </row>
    <row r="146" spans="1:13" ht="12">
      <c r="A146" s="10"/>
      <c r="M146" s="1"/>
    </row>
    <row r="147" spans="1:13" ht="12">
      <c r="A147" s="10"/>
      <c r="M147" s="1"/>
    </row>
    <row r="148" spans="1:13" ht="12">
      <c r="A148" s="10"/>
      <c r="M148" s="1"/>
    </row>
    <row r="149" spans="1:13" ht="12">
      <c r="A149" s="10"/>
      <c r="M149" s="1"/>
    </row>
    <row r="150" spans="1:13" ht="12">
      <c r="A150" s="10"/>
      <c r="M150" s="1"/>
    </row>
    <row r="151" spans="1:13" ht="12">
      <c r="A151" s="10"/>
      <c r="M151" s="1"/>
    </row>
    <row r="152" spans="1:13" ht="12">
      <c r="A152" s="10"/>
      <c r="M152" s="1"/>
    </row>
    <row r="153" spans="1:13" ht="12">
      <c r="A153" s="10"/>
      <c r="M153" s="1"/>
    </row>
    <row r="154" spans="1:13" ht="12">
      <c r="A154" s="10"/>
      <c r="M154" s="1"/>
    </row>
    <row r="155" spans="1:13" ht="12">
      <c r="A155" s="10"/>
      <c r="M155" s="1"/>
    </row>
    <row r="156" spans="1:13" ht="12">
      <c r="A156" s="10"/>
      <c r="M156" s="1"/>
    </row>
    <row r="157" spans="1:13" ht="12">
      <c r="A157" s="10"/>
      <c r="M157" s="1"/>
    </row>
    <row r="158" spans="1:13" ht="12">
      <c r="A158" s="10"/>
      <c r="M158" s="1"/>
    </row>
    <row r="159" spans="1:13" ht="12">
      <c r="A159" s="10"/>
      <c r="M159" s="1"/>
    </row>
    <row r="160" spans="1:13" ht="12">
      <c r="A160" s="10"/>
      <c r="M160" s="1"/>
    </row>
    <row r="161" spans="1:13" ht="12">
      <c r="A161" s="10"/>
      <c r="M161" s="1"/>
    </row>
    <row r="162" spans="1:13" ht="12">
      <c r="A162" s="10"/>
      <c r="M162" s="1"/>
    </row>
    <row r="163" spans="1:13" ht="12">
      <c r="A163" s="10"/>
      <c r="M163" s="1"/>
    </row>
    <row r="164" spans="1:13" ht="12">
      <c r="A164" s="10"/>
      <c r="M164" s="1"/>
    </row>
    <row r="165" spans="1:13" ht="12">
      <c r="A165" s="10"/>
      <c r="M165" s="1"/>
    </row>
    <row r="166" spans="1:13" ht="12">
      <c r="A166" s="10"/>
      <c r="M166" s="1"/>
    </row>
    <row r="167" spans="1:13" ht="12">
      <c r="A167" s="10"/>
      <c r="M167" s="1"/>
    </row>
    <row r="168" spans="1:13" ht="12">
      <c r="A168" s="10"/>
      <c r="M168" s="1"/>
    </row>
    <row r="169" spans="1:13" ht="12">
      <c r="A169" s="10"/>
      <c r="M169" s="1"/>
    </row>
    <row r="170" spans="1:13" ht="12">
      <c r="A170" s="10"/>
      <c r="M170" s="1"/>
    </row>
    <row r="171" spans="1:13" ht="12">
      <c r="A171" s="10"/>
      <c r="M171" s="1"/>
    </row>
    <row r="172" spans="1:13" ht="12">
      <c r="A172" s="10"/>
      <c r="M172" s="1"/>
    </row>
    <row r="173" spans="1:13" ht="12">
      <c r="A173" s="10"/>
      <c r="M173" s="1"/>
    </row>
    <row r="174" spans="1:13" ht="12">
      <c r="A174" s="10"/>
      <c r="M174" s="1"/>
    </row>
    <row r="175" spans="1:13" ht="12">
      <c r="A175" s="10"/>
      <c r="M175" s="1"/>
    </row>
    <row r="176" spans="1:13" ht="12">
      <c r="A176" s="10"/>
      <c r="M176" s="1"/>
    </row>
    <row r="177" spans="1:13" ht="12">
      <c r="A177" s="10"/>
      <c r="M177" s="1"/>
    </row>
    <row r="178" spans="1:13" ht="12">
      <c r="A178" s="10"/>
      <c r="M178" s="1"/>
    </row>
    <row r="179" spans="1:13" ht="12">
      <c r="A179" s="10"/>
      <c r="M179" s="1"/>
    </row>
    <row r="180" spans="1:13" ht="12">
      <c r="A180" s="10"/>
      <c r="M180" s="1"/>
    </row>
    <row r="181" spans="1:13" ht="12">
      <c r="A181" s="10"/>
      <c r="M181" s="1"/>
    </row>
    <row r="182" spans="1:13" ht="12">
      <c r="A182" s="10"/>
      <c r="M182" s="1"/>
    </row>
    <row r="183" spans="1:13" ht="12">
      <c r="A183" s="10"/>
      <c r="M183" s="1"/>
    </row>
    <row r="184" spans="1:13" ht="12">
      <c r="A184" s="10"/>
      <c r="M184" s="1"/>
    </row>
    <row r="185" spans="1:13" ht="12">
      <c r="A185" s="10"/>
      <c r="M185" s="1"/>
    </row>
    <row r="186" spans="1:13" ht="12">
      <c r="A186" s="10"/>
      <c r="M186" s="1"/>
    </row>
    <row r="187" spans="1:13" ht="12">
      <c r="A187" s="10"/>
      <c r="M187" s="1"/>
    </row>
    <row r="188" spans="1:13" ht="12">
      <c r="A188" s="10"/>
      <c r="M188" s="1"/>
    </row>
    <row r="189" spans="1:13" ht="12">
      <c r="A189" s="10"/>
      <c r="M189" s="1"/>
    </row>
    <row r="190" spans="1:13" ht="12">
      <c r="A190" s="10"/>
      <c r="M190" s="1"/>
    </row>
    <row r="191" spans="1:13" ht="12">
      <c r="A191" s="10"/>
      <c r="M191" s="1"/>
    </row>
    <row r="192" spans="1:13" ht="12">
      <c r="A192" s="10"/>
      <c r="M192" s="1"/>
    </row>
    <row r="193" spans="1:13" ht="12">
      <c r="A193" s="10"/>
      <c r="M193" s="1"/>
    </row>
    <row r="194" spans="1:13" ht="12">
      <c r="A194" s="10"/>
      <c r="M194" s="1"/>
    </row>
    <row r="195" spans="1:13" ht="12">
      <c r="A195" s="10"/>
      <c r="M195" s="1"/>
    </row>
    <row r="196" spans="1:13" ht="12">
      <c r="A196" s="10"/>
      <c r="M196" s="1"/>
    </row>
    <row r="197" spans="1:13" ht="12">
      <c r="A197" s="10"/>
      <c r="M197" s="1"/>
    </row>
    <row r="198" spans="1:13" ht="12">
      <c r="A198" s="10"/>
      <c r="M198" s="1"/>
    </row>
    <row r="199" spans="1:13" ht="12">
      <c r="A199" s="10"/>
      <c r="M199" s="1"/>
    </row>
    <row r="200" spans="1:13" ht="12">
      <c r="A200" s="10"/>
      <c r="M200" s="1"/>
    </row>
    <row r="201" spans="1:13" ht="12">
      <c r="A201" s="10"/>
      <c r="M201" s="1"/>
    </row>
    <row r="202" spans="1:13" ht="12">
      <c r="A202" s="10"/>
      <c r="M202" s="1"/>
    </row>
    <row r="203" spans="1:13" ht="12">
      <c r="A203" s="10"/>
      <c r="M203" s="1"/>
    </row>
    <row r="204" spans="1:13" ht="12">
      <c r="A204" s="10"/>
      <c r="M204" s="1"/>
    </row>
    <row r="205" spans="1:13" ht="12">
      <c r="A205" s="10"/>
      <c r="M205" s="1"/>
    </row>
    <row r="206" spans="1:13" ht="12">
      <c r="A206" s="10"/>
      <c r="M206" s="1"/>
    </row>
    <row r="207" spans="1:13" ht="12">
      <c r="A207" s="10"/>
      <c r="M207" s="1"/>
    </row>
    <row r="208" spans="1:13" ht="12">
      <c r="A208" s="10"/>
      <c r="M208" s="1"/>
    </row>
    <row r="209" spans="1:13" ht="12">
      <c r="A209" s="10"/>
      <c r="M209" s="1"/>
    </row>
    <row r="210" spans="1:13" ht="12">
      <c r="A210" s="10"/>
      <c r="M210" s="1"/>
    </row>
    <row r="211" spans="1:13" ht="12">
      <c r="A211" s="10"/>
      <c r="M211" s="1"/>
    </row>
    <row r="212" spans="1:13" ht="12">
      <c r="A212" s="10"/>
      <c r="M212" s="1"/>
    </row>
    <row r="213" spans="1:13" ht="12">
      <c r="A213" s="10"/>
      <c r="M213" s="1"/>
    </row>
    <row r="214" spans="1:13" ht="12">
      <c r="A214" s="10"/>
      <c r="M214" s="1"/>
    </row>
    <row r="215" spans="1:13" ht="12">
      <c r="A215" s="10"/>
      <c r="M215" s="1"/>
    </row>
    <row r="216" spans="1:13" ht="12">
      <c r="A216" s="10"/>
      <c r="M216" s="1"/>
    </row>
    <row r="217" spans="1:13" ht="12">
      <c r="A217" s="10"/>
      <c r="M217" s="1"/>
    </row>
    <row r="218" spans="1:13" ht="12">
      <c r="A218" s="10"/>
      <c r="M218" s="1"/>
    </row>
    <row r="219" spans="1:13" ht="12">
      <c r="A219" s="10"/>
      <c r="M219" s="1"/>
    </row>
    <row r="220" spans="1:13" ht="12">
      <c r="A220" s="10"/>
      <c r="M220" s="1"/>
    </row>
    <row r="221" spans="1:13" ht="12">
      <c r="A221" s="10"/>
      <c r="M221" s="1"/>
    </row>
    <row r="222" spans="1:13" ht="12">
      <c r="A222" s="10"/>
      <c r="M222" s="1"/>
    </row>
    <row r="223" spans="1:13" ht="12">
      <c r="A223" s="10"/>
      <c r="M223" s="1"/>
    </row>
    <row r="224" spans="1:13" ht="12">
      <c r="A224" s="10"/>
      <c r="M224" s="1"/>
    </row>
    <row r="225" spans="1:13" ht="12">
      <c r="A225" s="10"/>
      <c r="M225" s="1"/>
    </row>
    <row r="226" spans="1:13" ht="12">
      <c r="A226" s="10"/>
      <c r="M226" s="1"/>
    </row>
    <row r="227" spans="1:13" ht="12">
      <c r="A227" s="10"/>
      <c r="M227" s="1"/>
    </row>
    <row r="228" spans="1:13" ht="12">
      <c r="A228" s="10"/>
      <c r="M228" s="1"/>
    </row>
    <row r="229" spans="1:13" ht="12">
      <c r="A229" s="10"/>
      <c r="M229" s="1"/>
    </row>
    <row r="230" spans="1:13" ht="12">
      <c r="A230" s="10"/>
      <c r="M230" s="1"/>
    </row>
    <row r="231" spans="1:13" ht="12">
      <c r="A231" s="10"/>
      <c r="M231" s="1"/>
    </row>
    <row r="232" spans="1:13" ht="12">
      <c r="A232" s="10"/>
      <c r="M232" s="1"/>
    </row>
    <row r="233" spans="1:13" ht="12">
      <c r="A233" s="10"/>
      <c r="M233" s="1"/>
    </row>
    <row r="234" spans="1:13" ht="12">
      <c r="A234" s="10"/>
      <c r="M234" s="1"/>
    </row>
    <row r="235" spans="1:13" ht="12">
      <c r="A235" s="10"/>
      <c r="M235" s="1"/>
    </row>
    <row r="236" spans="1:13" ht="12">
      <c r="A236" s="10"/>
      <c r="M236" s="1"/>
    </row>
    <row r="237" spans="1:13" ht="12">
      <c r="A237" s="10"/>
      <c r="M237" s="1"/>
    </row>
    <row r="238" spans="1:13" ht="12">
      <c r="A238" s="10"/>
      <c r="M238" s="1"/>
    </row>
    <row r="239" spans="1:13" ht="12">
      <c r="A239" s="10"/>
      <c r="M239" s="1"/>
    </row>
    <row r="240" spans="1:13" ht="12">
      <c r="A240" s="10"/>
      <c r="M240" s="1"/>
    </row>
    <row r="241" spans="1:13" ht="12">
      <c r="A241" s="10"/>
      <c r="M241" s="1"/>
    </row>
    <row r="242" spans="1:13" ht="12">
      <c r="A242" s="10"/>
      <c r="M242" s="1"/>
    </row>
    <row r="243" spans="1:13" ht="12">
      <c r="A243" s="10"/>
      <c r="M243" s="1"/>
    </row>
    <row r="244" spans="1:13" ht="12">
      <c r="A244" s="10"/>
      <c r="M244" s="1"/>
    </row>
    <row r="245" spans="1:13" ht="12">
      <c r="A245" s="10"/>
      <c r="M245" s="1"/>
    </row>
    <row r="246" spans="1:13" ht="12">
      <c r="A246" s="10"/>
      <c r="M246" s="1"/>
    </row>
    <row r="247" spans="1:13" ht="12">
      <c r="A247" s="10"/>
      <c r="M247" s="1"/>
    </row>
    <row r="248" spans="1:13" ht="12">
      <c r="A248" s="10"/>
      <c r="M248" s="1"/>
    </row>
    <row r="249" spans="1:13" ht="12">
      <c r="A249" s="10"/>
      <c r="M249" s="1"/>
    </row>
    <row r="250" spans="1:13" ht="12">
      <c r="A250" s="10"/>
      <c r="M250" s="1"/>
    </row>
    <row r="251" spans="1:13" ht="12">
      <c r="A251" s="10"/>
      <c r="M251" s="1"/>
    </row>
    <row r="252" spans="1:13" ht="12">
      <c r="A252" s="10"/>
      <c r="M252" s="1"/>
    </row>
    <row r="253" spans="1:13" ht="12">
      <c r="A253" s="10"/>
      <c r="M253" s="1"/>
    </row>
    <row r="254" spans="1:13" ht="12">
      <c r="A254" s="10"/>
      <c r="M254" s="1"/>
    </row>
    <row r="255" spans="1:13" ht="12">
      <c r="A255" s="10"/>
      <c r="M255" s="1"/>
    </row>
    <row r="256" spans="1:13" ht="12">
      <c r="A256" s="10"/>
      <c r="M256" s="1"/>
    </row>
    <row r="257" spans="1:13" ht="12">
      <c r="A257" s="10"/>
      <c r="M257" s="1"/>
    </row>
    <row r="258" spans="1:13" ht="12">
      <c r="A258" s="10"/>
      <c r="M258" s="1"/>
    </row>
    <row r="259" spans="1:13" ht="12">
      <c r="A259" s="10"/>
      <c r="M259" s="1"/>
    </row>
    <row r="260" spans="1:13" ht="12">
      <c r="A260" s="10"/>
      <c r="M260" s="1"/>
    </row>
    <row r="261" spans="1:13" ht="12">
      <c r="A261" s="10"/>
      <c r="M261" s="1"/>
    </row>
    <row r="262" spans="1:13" ht="12">
      <c r="A262" s="10"/>
      <c r="M262" s="1"/>
    </row>
    <row r="263" spans="1:13" ht="12">
      <c r="A263" s="10"/>
      <c r="M263" s="1"/>
    </row>
    <row r="264" spans="1:13" ht="12">
      <c r="A264" s="10"/>
      <c r="M264" s="1"/>
    </row>
    <row r="265" spans="1:13" ht="12">
      <c r="A265" s="10"/>
      <c r="M265" s="1"/>
    </row>
    <row r="266" spans="1:13" ht="12">
      <c r="A266" s="10"/>
      <c r="M266" s="1"/>
    </row>
    <row r="267" spans="1:13" ht="12">
      <c r="A267" s="10"/>
      <c r="M267" s="1"/>
    </row>
    <row r="268" spans="1:13" ht="12">
      <c r="A268" s="10"/>
      <c r="M268" s="1"/>
    </row>
    <row r="269" spans="1:13" ht="12">
      <c r="A269" s="10"/>
      <c r="M269" s="1"/>
    </row>
    <row r="270" spans="1:13" ht="12">
      <c r="A270" s="10"/>
      <c r="M270" s="1"/>
    </row>
    <row r="271" spans="1:13" ht="12">
      <c r="A271" s="10"/>
      <c r="M271" s="1"/>
    </row>
    <row r="272" spans="1:13" ht="12">
      <c r="A272" s="10"/>
      <c r="M272" s="1"/>
    </row>
    <row r="273" spans="1:13" ht="12">
      <c r="A273" s="10"/>
      <c r="M273" s="1"/>
    </row>
    <row r="274" spans="1:13" ht="12">
      <c r="A274" s="10"/>
      <c r="M274" s="1"/>
    </row>
    <row r="275" spans="1:13" ht="12">
      <c r="A275" s="10"/>
      <c r="M275" s="1"/>
    </row>
    <row r="276" spans="1:13" ht="12">
      <c r="A276" s="10"/>
      <c r="M276" s="1"/>
    </row>
    <row r="277" spans="1:13" ht="12">
      <c r="A277" s="10"/>
      <c r="M277" s="1"/>
    </row>
    <row r="278" spans="1:13" ht="12">
      <c r="A278" s="10"/>
      <c r="M278" s="1"/>
    </row>
    <row r="279" spans="1:13" ht="12">
      <c r="A279" s="10"/>
      <c r="M279" s="1"/>
    </row>
    <row r="280" spans="1:13" ht="12">
      <c r="A280" s="10"/>
      <c r="M280" s="1"/>
    </row>
    <row r="281" spans="1:13" ht="12">
      <c r="A281" s="10"/>
      <c r="M281" s="1"/>
    </row>
    <row r="282" spans="1:13" ht="12">
      <c r="A282" s="10"/>
      <c r="M282" s="1"/>
    </row>
    <row r="283" spans="1:13" ht="12">
      <c r="A283" s="10"/>
      <c r="M283" s="1"/>
    </row>
    <row r="284" spans="1:13" ht="12">
      <c r="A284" s="10"/>
      <c r="M284" s="1"/>
    </row>
    <row r="285" spans="1:13" ht="12">
      <c r="A285" s="10"/>
      <c r="M285" s="1"/>
    </row>
    <row r="286" spans="1:13" ht="12">
      <c r="A286" s="10"/>
      <c r="M286" s="1"/>
    </row>
    <row r="287" spans="1:13" ht="12">
      <c r="A287" s="10"/>
      <c r="M287" s="1"/>
    </row>
    <row r="288" spans="1:13" ht="12">
      <c r="A288" s="10"/>
      <c r="M288" s="1"/>
    </row>
    <row r="289" spans="1:13" ht="12">
      <c r="A289" s="10"/>
      <c r="M289" s="1"/>
    </row>
    <row r="290" spans="1:13" ht="12">
      <c r="A290" s="10"/>
      <c r="M290" s="1"/>
    </row>
    <row r="291" spans="1:13" ht="12">
      <c r="A291" s="10"/>
      <c r="M291" s="1"/>
    </row>
    <row r="292" spans="1:13" ht="12">
      <c r="A292" s="10"/>
      <c r="M292" s="1"/>
    </row>
    <row r="293" spans="1:13" ht="12">
      <c r="A293" s="10"/>
      <c r="M293" s="1"/>
    </row>
    <row r="294" spans="1:13" ht="12">
      <c r="A294" s="10"/>
      <c r="M294" s="1"/>
    </row>
    <row r="295" spans="1:13" ht="12">
      <c r="A295" s="10"/>
      <c r="M295" s="1"/>
    </row>
    <row r="296" spans="1:13" ht="12">
      <c r="A296" s="10"/>
      <c r="M296" s="1"/>
    </row>
    <row r="297" spans="1:13" ht="12">
      <c r="A297" s="10"/>
      <c r="M297" s="1"/>
    </row>
    <row r="298" spans="1:13" ht="12">
      <c r="A298" s="10"/>
      <c r="M298" s="1"/>
    </row>
    <row r="299" spans="1:13" ht="12">
      <c r="A299" s="10"/>
      <c r="M299" s="1"/>
    </row>
    <row r="300" spans="1:13" ht="12">
      <c r="A300" s="10"/>
      <c r="M300" s="1"/>
    </row>
    <row r="301" spans="1:13" ht="12">
      <c r="A301" s="10"/>
      <c r="M301" s="1"/>
    </row>
    <row r="302" spans="1:13" ht="12">
      <c r="A302" s="10"/>
      <c r="M302" s="1"/>
    </row>
    <row r="303" spans="1:13" ht="12">
      <c r="A303" s="10"/>
      <c r="M303" s="1"/>
    </row>
    <row r="304" spans="1:13" ht="12">
      <c r="A304" s="10"/>
      <c r="M304" s="1"/>
    </row>
    <row r="305" spans="1:13" ht="12">
      <c r="A305" s="10"/>
      <c r="M305" s="1"/>
    </row>
    <row r="306" spans="1:13" ht="12">
      <c r="A306" s="10"/>
      <c r="M306" s="1"/>
    </row>
    <row r="307" spans="1:13" ht="12">
      <c r="A307" s="10"/>
      <c r="M307" s="1"/>
    </row>
    <row r="308" spans="1:13" ht="12">
      <c r="A308" s="10"/>
      <c r="M308" s="1"/>
    </row>
    <row r="309" spans="1:13" ht="12">
      <c r="A309" s="10"/>
      <c r="M309" s="1"/>
    </row>
    <row r="310" spans="1:13" ht="12">
      <c r="A310" s="10"/>
      <c r="M310" s="1"/>
    </row>
    <row r="311" spans="1:13" ht="12">
      <c r="A311" s="10"/>
      <c r="M311" s="1"/>
    </row>
    <row r="312" spans="1:13" ht="12">
      <c r="A312" s="10"/>
      <c r="M312" s="1"/>
    </row>
    <row r="313" spans="1:13" ht="12">
      <c r="A313" s="10"/>
      <c r="M313" s="1"/>
    </row>
    <row r="314" spans="1:13" ht="12">
      <c r="A314" s="10"/>
      <c r="M314" s="1"/>
    </row>
    <row r="315" spans="1:13" ht="12">
      <c r="A315" s="10"/>
      <c r="M315" s="1"/>
    </row>
    <row r="316" spans="1:13" ht="12">
      <c r="A316" s="10"/>
      <c r="M316" s="1"/>
    </row>
    <row r="317" spans="1:13" ht="12">
      <c r="A317" s="10"/>
      <c r="M317" s="1"/>
    </row>
    <row r="318" spans="1:13" ht="12">
      <c r="A318" s="10"/>
      <c r="M318" s="1"/>
    </row>
    <row r="319" spans="1:13" ht="12">
      <c r="A319" s="10"/>
      <c r="M319" s="1"/>
    </row>
    <row r="320" spans="1:13" ht="12">
      <c r="A320" s="10"/>
      <c r="M320" s="1"/>
    </row>
    <row r="321" spans="1:13" ht="12">
      <c r="A321" s="10"/>
      <c r="M321" s="1"/>
    </row>
    <row r="322" spans="1:13" ht="12">
      <c r="A322" s="10"/>
      <c r="M322" s="1"/>
    </row>
    <row r="323" spans="1:13" ht="12">
      <c r="A323" s="10"/>
      <c r="M323" s="1"/>
    </row>
    <row r="324" spans="1:13" ht="12">
      <c r="A324" s="10"/>
      <c r="M324" s="1"/>
    </row>
    <row r="325" spans="1:13" ht="12">
      <c r="A325" s="10"/>
      <c r="M325" s="1"/>
    </row>
    <row r="326" spans="1:13" ht="12">
      <c r="A326" s="10"/>
      <c r="M326" s="1"/>
    </row>
    <row r="327" spans="1:13" ht="12">
      <c r="A327" s="10"/>
      <c r="M327" s="1"/>
    </row>
    <row r="328" spans="1:13" ht="12">
      <c r="A328" s="10"/>
      <c r="M328" s="1"/>
    </row>
    <row r="329" spans="1:13" ht="12">
      <c r="A329" s="10"/>
      <c r="M329" s="1"/>
    </row>
    <row r="330" spans="1:13" ht="12">
      <c r="A330" s="10"/>
      <c r="M330" s="1"/>
    </row>
    <row r="331" spans="1:13" ht="12">
      <c r="A331" s="10"/>
      <c r="M331" s="1"/>
    </row>
    <row r="332" spans="1:13" ht="12">
      <c r="A332" s="10"/>
      <c r="M332" s="1"/>
    </row>
    <row r="333" spans="1:13" ht="12">
      <c r="A333" s="10"/>
      <c r="M333" s="1"/>
    </row>
    <row r="334" spans="1:13" ht="12">
      <c r="A334" s="10"/>
      <c r="M334" s="1"/>
    </row>
    <row r="335" spans="1:13" ht="12">
      <c r="A335" s="10"/>
      <c r="M335" s="1"/>
    </row>
    <row r="336" spans="1:13" ht="12">
      <c r="A336" s="10"/>
      <c r="M336" s="1"/>
    </row>
    <row r="337" spans="1:13" ht="12">
      <c r="A337" s="10"/>
      <c r="M337" s="1"/>
    </row>
    <row r="338" spans="1:13" ht="12">
      <c r="A338" s="10"/>
      <c r="M338" s="1"/>
    </row>
    <row r="339" spans="1:13" ht="12">
      <c r="A339" s="10"/>
      <c r="M339" s="1"/>
    </row>
    <row r="340" spans="1:13" ht="12">
      <c r="A340" s="10"/>
      <c r="M340" s="1"/>
    </row>
    <row r="341" spans="1:13" ht="12">
      <c r="A341" s="10"/>
      <c r="M341" s="1"/>
    </row>
    <row r="342" spans="1:13" ht="12">
      <c r="A342" s="10"/>
      <c r="M342" s="1"/>
    </row>
    <row r="343" spans="1:13" ht="12">
      <c r="A343" s="10"/>
      <c r="M343" s="1"/>
    </row>
    <row r="344" spans="1:13" ht="12">
      <c r="A344" s="10"/>
      <c r="M344" s="1"/>
    </row>
    <row r="345" spans="1:13" ht="12">
      <c r="A345" s="10"/>
      <c r="M345" s="1"/>
    </row>
    <row r="346" spans="1:13" ht="12">
      <c r="A346" s="10"/>
      <c r="M346" s="1"/>
    </row>
    <row r="347" spans="1:13" ht="12">
      <c r="A347" s="10"/>
      <c r="M347" s="1"/>
    </row>
    <row r="348" spans="1:13" ht="12">
      <c r="A348" s="10"/>
      <c r="M348" s="1"/>
    </row>
    <row r="349" spans="1:13" ht="12">
      <c r="A349" s="10"/>
      <c r="M349" s="1"/>
    </row>
    <row r="350" spans="1:13" ht="12">
      <c r="A350" s="10"/>
      <c r="M350" s="1"/>
    </row>
    <row r="351" spans="1:13" ht="12">
      <c r="A351" s="10"/>
      <c r="M351" s="1"/>
    </row>
    <row r="352" spans="1:13" ht="12">
      <c r="A352" s="10"/>
      <c r="M352" s="1"/>
    </row>
    <row r="353" spans="1:13" ht="12">
      <c r="A353" s="10"/>
      <c r="M353" s="1"/>
    </row>
    <row r="354" spans="1:13" ht="12">
      <c r="A354" s="10"/>
      <c r="M354" s="1"/>
    </row>
    <row r="355" spans="1:13" ht="12">
      <c r="A355" s="10"/>
      <c r="M355" s="1"/>
    </row>
    <row r="356" spans="1:13" ht="12">
      <c r="A356" s="10"/>
      <c r="M356" s="1"/>
    </row>
    <row r="357" spans="1:13" ht="12">
      <c r="A357" s="10"/>
      <c r="M357" s="1"/>
    </row>
    <row r="358" spans="1:13" ht="12">
      <c r="A358" s="10"/>
      <c r="M358" s="1"/>
    </row>
    <row r="359" spans="1:13" ht="12">
      <c r="A359" s="10"/>
      <c r="M359" s="1"/>
    </row>
    <row r="360" spans="1:13" ht="12">
      <c r="A360" s="10"/>
      <c r="M360" s="1"/>
    </row>
    <row r="361" spans="1:13" ht="12">
      <c r="A361" s="10"/>
      <c r="M361" s="1"/>
    </row>
    <row r="362" spans="1:13" ht="12">
      <c r="A362" s="10"/>
      <c r="M362" s="1"/>
    </row>
    <row r="363" spans="1:13" ht="12">
      <c r="A363" s="10"/>
      <c r="M363" s="1"/>
    </row>
    <row r="364" spans="1:13" ht="12">
      <c r="A364" s="10"/>
      <c r="M364" s="1"/>
    </row>
    <row r="365" spans="1:13" ht="12">
      <c r="A365" s="10"/>
      <c r="M365" s="1"/>
    </row>
    <row r="366" spans="1:13" ht="12">
      <c r="A366" s="10"/>
      <c r="M366" s="1"/>
    </row>
    <row r="367" spans="1:13" ht="12">
      <c r="A367" s="10"/>
      <c r="M367" s="1"/>
    </row>
    <row r="368" spans="1:13" ht="12">
      <c r="A368" s="10"/>
      <c r="M368" s="1"/>
    </row>
    <row r="369" spans="1:13" ht="12">
      <c r="A369" s="10"/>
      <c r="M369" s="1"/>
    </row>
    <row r="370" spans="1:13" ht="12">
      <c r="A370" s="10"/>
      <c r="M370" s="1"/>
    </row>
    <row r="371" spans="1:13" ht="12">
      <c r="A371" s="10"/>
      <c r="M371" s="1"/>
    </row>
    <row r="372" spans="1:13" ht="12">
      <c r="A372" s="10"/>
      <c r="M372" s="1"/>
    </row>
    <row r="373" spans="1:13" ht="12">
      <c r="A373" s="10"/>
      <c r="M373" s="1"/>
    </row>
    <row r="374" spans="1:13" ht="12">
      <c r="A374" s="10"/>
      <c r="M374" s="1"/>
    </row>
    <row r="375" spans="1:13" ht="12">
      <c r="A375" s="10"/>
      <c r="M375" s="1"/>
    </row>
    <row r="376" spans="1:13" ht="12">
      <c r="A376" s="10"/>
      <c r="M376" s="1"/>
    </row>
    <row r="377" spans="1:13" ht="12">
      <c r="A377" s="10"/>
      <c r="M377" s="1"/>
    </row>
    <row r="378" spans="1:13" ht="12">
      <c r="A378" s="10"/>
      <c r="M378" s="1"/>
    </row>
    <row r="379" spans="1:13" ht="12">
      <c r="A379" s="10"/>
      <c r="M379" s="1"/>
    </row>
    <row r="380" spans="1:13" ht="12">
      <c r="A380" s="10"/>
      <c r="M380" s="1"/>
    </row>
    <row r="381" spans="1:13" ht="12">
      <c r="A381" s="10"/>
      <c r="M381" s="1"/>
    </row>
    <row r="382" spans="1:13" ht="12">
      <c r="A382" s="10"/>
      <c r="M382" s="1"/>
    </row>
    <row r="383" spans="1:13" ht="12">
      <c r="A383" s="10"/>
      <c r="M383" s="1"/>
    </row>
    <row r="384" spans="1:13" ht="12">
      <c r="A384" s="10"/>
      <c r="M384" s="1"/>
    </row>
    <row r="385" spans="1:13" ht="12">
      <c r="A385" s="10"/>
      <c r="M385" s="1"/>
    </row>
    <row r="386" spans="1:13" ht="12">
      <c r="A386" s="10"/>
      <c r="M386" s="1"/>
    </row>
    <row r="387" spans="1:13" ht="12">
      <c r="A387" s="10"/>
      <c r="M387" s="1"/>
    </row>
    <row r="388" spans="1:13" ht="12">
      <c r="A388" s="10"/>
      <c r="M388" s="1"/>
    </row>
    <row r="389" spans="1:13" ht="12">
      <c r="A389" s="10"/>
      <c r="M389" s="1"/>
    </row>
    <row r="390" spans="1:13" ht="12">
      <c r="A390" s="10"/>
      <c r="M390" s="1"/>
    </row>
    <row r="391" spans="1:13" ht="12">
      <c r="A391" s="10"/>
      <c r="M391" s="1"/>
    </row>
  </sheetData>
  <sheetProtection/>
  <printOptions/>
  <pageMargins left="0.75" right="0.75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9"/>
  <sheetViews>
    <sheetView workbookViewId="0" topLeftCell="A1">
      <selection activeCell="C11" sqref="C11"/>
    </sheetView>
  </sheetViews>
  <sheetFormatPr defaultColWidth="8.8515625" defaultRowHeight="12.75"/>
  <cols>
    <col min="1" max="12" width="12.421875" style="0" customWidth="1"/>
  </cols>
  <sheetData>
    <row r="1" spans="13:18" ht="12.75">
      <c r="M1" s="18" t="s">
        <v>175</v>
      </c>
      <c r="N1" s="15"/>
      <c r="O1" s="15"/>
      <c r="P1" s="15"/>
      <c r="Q1" t="s">
        <v>0</v>
      </c>
      <c r="R1" t="s">
        <v>1</v>
      </c>
    </row>
    <row r="2" spans="13:16" ht="12.75">
      <c r="M2" s="16" t="s">
        <v>93</v>
      </c>
      <c r="N2" s="15"/>
      <c r="O2" s="15"/>
      <c r="P2" s="15"/>
    </row>
    <row r="3" spans="13:16" ht="12.75">
      <c r="M3" s="16" t="s">
        <v>94</v>
      </c>
      <c r="N3" s="15"/>
      <c r="O3" s="15"/>
      <c r="P3" s="15"/>
    </row>
    <row r="4" spans="13:16" ht="12.75">
      <c r="M4" s="16" t="s">
        <v>95</v>
      </c>
      <c r="N4" s="15"/>
      <c r="O4" s="15"/>
      <c r="P4" s="15"/>
    </row>
    <row r="5" spans="13:16" ht="12.75">
      <c r="M5" s="16" t="s">
        <v>96</v>
      </c>
      <c r="N5" s="15"/>
      <c r="O5" s="15"/>
      <c r="P5" s="15"/>
    </row>
    <row r="6" spans="13:16" ht="12.75">
      <c r="M6" s="16" t="s">
        <v>97</v>
      </c>
      <c r="N6" s="15"/>
      <c r="O6" s="15"/>
      <c r="P6" s="15"/>
    </row>
    <row r="7" spans="13:16" ht="12.75">
      <c r="M7" s="16" t="s">
        <v>95</v>
      </c>
      <c r="N7" s="17">
        <v>1</v>
      </c>
      <c r="O7" s="15"/>
      <c r="P7" s="15"/>
    </row>
    <row r="8" spans="13:16" ht="12.75">
      <c r="M8" s="16" t="s">
        <v>95</v>
      </c>
      <c r="N8" s="17">
        <v>2</v>
      </c>
      <c r="O8" s="15"/>
      <c r="P8" s="15"/>
    </row>
    <row r="9" spans="13:20" ht="12.75">
      <c r="M9" s="17">
        <v>0</v>
      </c>
      <c r="N9" s="17">
        <v>0</v>
      </c>
      <c r="O9" s="17">
        <v>1</v>
      </c>
      <c r="P9" s="15"/>
      <c r="Q9" t="s">
        <v>3</v>
      </c>
      <c r="R9">
        <v>1</v>
      </c>
      <c r="S9" t="s">
        <v>2</v>
      </c>
      <c r="T9" t="s">
        <v>4</v>
      </c>
    </row>
    <row r="10" spans="1:16" ht="12.75">
      <c r="A10" s="3" t="s">
        <v>15</v>
      </c>
      <c r="C10" s="4">
        <v>4.1</v>
      </c>
      <c r="M10" s="15"/>
      <c r="N10" s="15"/>
      <c r="O10" s="15"/>
      <c r="P10" s="15"/>
    </row>
    <row r="11" spans="1:16" ht="12.75">
      <c r="A11" s="3" t="s">
        <v>16</v>
      </c>
      <c r="C11" s="4">
        <v>3.17</v>
      </c>
      <c r="M11" s="17">
        <v>122</v>
      </c>
      <c r="N11" s="15"/>
      <c r="O11" s="15"/>
      <c r="P11" s="15"/>
    </row>
    <row r="12" spans="5:12" ht="12">
      <c r="E12" t="s">
        <v>17</v>
      </c>
      <c r="F12" t="s">
        <v>17</v>
      </c>
      <c r="G12" t="s">
        <v>17</v>
      </c>
      <c r="H12" t="s">
        <v>18</v>
      </c>
      <c r="I12" t="s">
        <v>18</v>
      </c>
      <c r="J12" t="s">
        <v>17</v>
      </c>
      <c r="K12" t="s">
        <v>18</v>
      </c>
      <c r="L12" t="s">
        <v>18</v>
      </c>
    </row>
    <row r="13" spans="1:22" ht="12">
      <c r="A13" s="3" t="s">
        <v>19</v>
      </c>
      <c r="B13" s="3" t="s">
        <v>20</v>
      </c>
      <c r="C13" s="3" t="s">
        <v>21</v>
      </c>
      <c r="D13" s="3" t="s">
        <v>22</v>
      </c>
      <c r="E13" s="3" t="s">
        <v>23</v>
      </c>
      <c r="F13" s="3" t="s">
        <v>24</v>
      </c>
      <c r="G13" s="3" t="s">
        <v>25</v>
      </c>
      <c r="H13" s="3" t="s">
        <v>26</v>
      </c>
      <c r="I13" s="3" t="s">
        <v>27</v>
      </c>
      <c r="J13" s="3" t="s">
        <v>28</v>
      </c>
      <c r="K13" s="3" t="s">
        <v>29</v>
      </c>
      <c r="L13" s="3" t="s">
        <v>30</v>
      </c>
      <c r="M13" t="s">
        <v>5</v>
      </c>
      <c r="N13" t="s">
        <v>6</v>
      </c>
      <c r="O13" t="s">
        <v>7</v>
      </c>
      <c r="P13" t="s">
        <v>8</v>
      </c>
      <c r="Q13" t="s">
        <v>9</v>
      </c>
      <c r="R13" t="s">
        <v>10</v>
      </c>
      <c r="S13" t="s">
        <v>11</v>
      </c>
      <c r="T13" t="s">
        <v>12</v>
      </c>
      <c r="U13" t="s">
        <v>13</v>
      </c>
      <c r="V13" t="s">
        <v>14</v>
      </c>
    </row>
    <row r="14" spans="1:23" ht="12.75">
      <c r="A14" s="4">
        <v>0</v>
      </c>
      <c r="B14" s="4">
        <f>M14</f>
        <v>4</v>
      </c>
      <c r="C14" s="4">
        <f aca="true" t="shared" si="0" ref="C14:C61">R14</f>
        <v>16.65</v>
      </c>
      <c r="D14" s="4">
        <f aca="true" t="shared" si="1" ref="D14:D61">T14</f>
        <v>11.25</v>
      </c>
      <c r="E14" s="4">
        <f aca="true" t="shared" si="2" ref="E14:E61">$A14+C14-$C$10</f>
        <v>12.549999999999999</v>
      </c>
      <c r="F14" s="4">
        <f aca="true" t="shared" si="3" ref="F14:F61">$A14+D14-$C$10</f>
        <v>7.15</v>
      </c>
      <c r="G14" s="4">
        <f>$B14+0.5+($C$11/2)</f>
        <v>6.085</v>
      </c>
      <c r="H14" s="5">
        <f>1000*($C$11/E14)</f>
        <v>252.589641434263</v>
      </c>
      <c r="I14" s="5">
        <f>1000*($C$11/F14)</f>
        <v>443.3566433566433</v>
      </c>
      <c r="J14" s="6">
        <f>G14/0.3048</f>
        <v>19.963910761154853</v>
      </c>
      <c r="K14" s="5">
        <f>H14/0.3048</f>
        <v>828.7061726845899</v>
      </c>
      <c r="L14" s="5">
        <f>I14/0.3048</f>
        <v>1454.5821632435802</v>
      </c>
      <c r="M14" s="17">
        <v>4</v>
      </c>
      <c r="N14" s="16" t="s">
        <v>100</v>
      </c>
      <c r="O14" s="17">
        <v>19.75</v>
      </c>
      <c r="P14" s="17">
        <v>20.2</v>
      </c>
      <c r="Q14" s="17">
        <v>13.5</v>
      </c>
      <c r="R14" s="17">
        <v>16.65</v>
      </c>
      <c r="S14" s="17">
        <v>16.65</v>
      </c>
      <c r="T14" s="17">
        <v>11.25</v>
      </c>
      <c r="U14" s="17">
        <v>300.752</v>
      </c>
      <c r="V14" s="17">
        <v>444.444</v>
      </c>
      <c r="W14" s="17">
        <v>1</v>
      </c>
    </row>
    <row r="15" spans="1:23" ht="12.75">
      <c r="A15" s="4">
        <v>0</v>
      </c>
      <c r="B15" s="4">
        <f aca="true" t="shared" si="4" ref="B15:B69">M15</f>
        <v>6</v>
      </c>
      <c r="C15" s="4">
        <f t="shared" si="0"/>
        <v>15.1</v>
      </c>
      <c r="D15" s="4">
        <f t="shared" si="1"/>
        <v>10.2</v>
      </c>
      <c r="E15" s="4">
        <f t="shared" si="2"/>
        <v>11</v>
      </c>
      <c r="F15" s="4">
        <f t="shared" si="3"/>
        <v>6.1</v>
      </c>
      <c r="G15" s="4">
        <f aca="true" t="shared" si="5" ref="G15:G78">$B15+0.5+($C$11/2)</f>
        <v>8.085</v>
      </c>
      <c r="H15" s="5">
        <f aca="true" t="shared" si="6" ref="H15:I61">1000*($C$11/E15)</f>
        <v>288.18181818181813</v>
      </c>
      <c r="I15" s="5">
        <f t="shared" si="6"/>
        <v>519.672131147541</v>
      </c>
      <c r="J15" s="6">
        <f aca="true" t="shared" si="7" ref="J15:J61">G15/0.3048</f>
        <v>26.525590551181104</v>
      </c>
      <c r="K15" s="5">
        <f aca="true" t="shared" si="8" ref="K15:K61">H15/0.3048</f>
        <v>945.4784061083271</v>
      </c>
      <c r="L15" s="5">
        <f aca="true" t="shared" si="9" ref="L15:L61">I15/0.3048</f>
        <v>1704.9610601953443</v>
      </c>
      <c r="M15" s="17">
        <v>6</v>
      </c>
      <c r="N15" s="16" t="s">
        <v>101</v>
      </c>
      <c r="O15" s="17">
        <v>18.45</v>
      </c>
      <c r="P15" s="17">
        <v>18.55</v>
      </c>
      <c r="Q15" s="17">
        <v>12.35</v>
      </c>
      <c r="R15" s="17">
        <v>15.1</v>
      </c>
      <c r="S15" s="17">
        <v>15.1</v>
      </c>
      <c r="T15" s="17">
        <v>10.2</v>
      </c>
      <c r="U15" s="17">
        <v>294.118</v>
      </c>
      <c r="V15" s="17">
        <v>465.116</v>
      </c>
      <c r="W15" s="17">
        <v>2</v>
      </c>
    </row>
    <row r="16" spans="1:23" ht="12.75">
      <c r="A16" s="4">
        <v>0</v>
      </c>
      <c r="B16" s="4">
        <f t="shared" si="4"/>
        <v>8</v>
      </c>
      <c r="C16" s="4">
        <f t="shared" si="0"/>
        <v>15.1</v>
      </c>
      <c r="D16" s="4">
        <f t="shared" si="1"/>
        <v>10.2</v>
      </c>
      <c r="E16" s="4">
        <f t="shared" si="2"/>
        <v>11</v>
      </c>
      <c r="F16" s="4">
        <f t="shared" si="3"/>
        <v>6.1</v>
      </c>
      <c r="G16" s="4">
        <f t="shared" si="5"/>
        <v>10.085</v>
      </c>
      <c r="H16" s="5">
        <f t="shared" si="6"/>
        <v>288.18181818181813</v>
      </c>
      <c r="I16" s="5">
        <f t="shared" si="6"/>
        <v>519.672131147541</v>
      </c>
      <c r="J16" s="6">
        <f t="shared" si="7"/>
        <v>33.08727034120735</v>
      </c>
      <c r="K16" s="5">
        <f t="shared" si="8"/>
        <v>945.4784061083271</v>
      </c>
      <c r="L16" s="5">
        <f t="shared" si="9"/>
        <v>1704.9610601953443</v>
      </c>
      <c r="M16" s="17">
        <v>8</v>
      </c>
      <c r="N16" s="16" t="s">
        <v>102</v>
      </c>
      <c r="O16" s="17">
        <v>4</v>
      </c>
      <c r="P16" s="17">
        <v>-9999</v>
      </c>
      <c r="Q16" s="17">
        <v>-9999</v>
      </c>
      <c r="R16" s="17">
        <v>15.1</v>
      </c>
      <c r="S16" s="17">
        <v>4</v>
      </c>
      <c r="T16" s="17">
        <v>10.2</v>
      </c>
      <c r="U16" s="17">
        <v>-9999</v>
      </c>
      <c r="V16" s="17">
        <v>-9999</v>
      </c>
      <c r="W16" s="17">
        <v>3</v>
      </c>
    </row>
    <row r="17" spans="1:23" ht="12.75">
      <c r="A17" s="4">
        <v>0</v>
      </c>
      <c r="B17" s="4">
        <f t="shared" si="4"/>
        <v>10</v>
      </c>
      <c r="C17" s="4">
        <f t="shared" si="0"/>
        <v>14.7</v>
      </c>
      <c r="D17" s="4">
        <f t="shared" si="1"/>
        <v>10.15</v>
      </c>
      <c r="E17" s="4">
        <f t="shared" si="2"/>
        <v>10.6</v>
      </c>
      <c r="F17" s="4">
        <f t="shared" si="3"/>
        <v>6.050000000000001</v>
      </c>
      <c r="G17" s="4">
        <f t="shared" si="5"/>
        <v>12.085</v>
      </c>
      <c r="H17" s="5">
        <f t="shared" si="6"/>
        <v>299.05660377358487</v>
      </c>
      <c r="I17" s="5">
        <f t="shared" si="6"/>
        <v>523.9669421487603</v>
      </c>
      <c r="J17" s="6">
        <f t="shared" si="7"/>
        <v>39.6489501312336</v>
      </c>
      <c r="K17" s="5">
        <f t="shared" si="8"/>
        <v>981.1568365275093</v>
      </c>
      <c r="L17" s="5">
        <f t="shared" si="9"/>
        <v>1719.0516474696858</v>
      </c>
      <c r="M17" s="17">
        <v>10</v>
      </c>
      <c r="N17" s="16" t="s">
        <v>103</v>
      </c>
      <c r="O17" s="17">
        <v>18.25</v>
      </c>
      <c r="P17" s="17">
        <v>17.95</v>
      </c>
      <c r="Q17" s="17">
        <v>12.2</v>
      </c>
      <c r="R17" s="17">
        <v>14.7</v>
      </c>
      <c r="S17" s="17">
        <v>14.65</v>
      </c>
      <c r="T17" s="17">
        <v>10.15</v>
      </c>
      <c r="U17" s="17">
        <v>291.971</v>
      </c>
      <c r="V17" s="17">
        <v>487.805</v>
      </c>
      <c r="W17" s="17">
        <v>4</v>
      </c>
    </row>
    <row r="18" spans="1:23" ht="12.75">
      <c r="A18" s="4">
        <v>0</v>
      </c>
      <c r="B18" s="4">
        <f t="shared" si="4"/>
        <v>12</v>
      </c>
      <c r="C18" s="4">
        <f t="shared" si="0"/>
        <v>13.1</v>
      </c>
      <c r="D18" s="4">
        <f t="shared" si="1"/>
        <v>9.05</v>
      </c>
      <c r="E18" s="4">
        <f t="shared" si="2"/>
        <v>9</v>
      </c>
      <c r="F18" s="4">
        <f t="shared" si="3"/>
        <v>4.950000000000001</v>
      </c>
      <c r="G18" s="4">
        <f t="shared" si="5"/>
        <v>14.085</v>
      </c>
      <c r="H18" s="5">
        <f t="shared" si="6"/>
        <v>352.22222222222223</v>
      </c>
      <c r="I18" s="5">
        <f t="shared" si="6"/>
        <v>640.4040404040402</v>
      </c>
      <c r="J18" s="6">
        <f t="shared" si="7"/>
        <v>46.210629921259844</v>
      </c>
      <c r="K18" s="5">
        <f t="shared" si="8"/>
        <v>1155.5847185768446</v>
      </c>
      <c r="L18" s="5">
        <f t="shared" si="9"/>
        <v>2101.0631246851713</v>
      </c>
      <c r="M18" s="17">
        <v>12</v>
      </c>
      <c r="N18" s="16" t="s">
        <v>92</v>
      </c>
      <c r="O18" s="17">
        <v>16.35</v>
      </c>
      <c r="P18" s="17">
        <v>16.2</v>
      </c>
      <c r="Q18" s="17">
        <v>10.75</v>
      </c>
      <c r="R18" s="17">
        <v>13.1</v>
      </c>
      <c r="S18" s="17">
        <v>12.85</v>
      </c>
      <c r="T18" s="17">
        <v>9.05</v>
      </c>
      <c r="U18" s="17">
        <v>303.03</v>
      </c>
      <c r="V18" s="17">
        <v>588.235</v>
      </c>
      <c r="W18" s="17">
        <v>5</v>
      </c>
    </row>
    <row r="19" spans="1:23" ht="12.75">
      <c r="A19" s="4">
        <v>0</v>
      </c>
      <c r="B19" s="4">
        <f t="shared" si="4"/>
        <v>14</v>
      </c>
      <c r="C19" s="4">
        <f t="shared" si="0"/>
        <v>12.55</v>
      </c>
      <c r="D19" s="4">
        <f t="shared" si="1"/>
        <v>8.65</v>
      </c>
      <c r="E19" s="4">
        <f t="shared" si="2"/>
        <v>8.450000000000001</v>
      </c>
      <c r="F19" s="4">
        <f t="shared" si="3"/>
        <v>4.550000000000001</v>
      </c>
      <c r="G19" s="4">
        <f t="shared" si="5"/>
        <v>16.085</v>
      </c>
      <c r="H19" s="5">
        <f t="shared" si="6"/>
        <v>375.1479289940828</v>
      </c>
      <c r="I19" s="5">
        <f t="shared" si="6"/>
        <v>696.7032967032966</v>
      </c>
      <c r="J19" s="6">
        <f t="shared" si="7"/>
        <v>52.77230971128609</v>
      </c>
      <c r="K19" s="5">
        <f t="shared" si="8"/>
        <v>1230.8002919753371</v>
      </c>
      <c r="L19" s="5">
        <f t="shared" si="9"/>
        <v>2285.7719708113405</v>
      </c>
      <c r="M19" s="17">
        <v>14</v>
      </c>
      <c r="N19" s="16" t="s">
        <v>91</v>
      </c>
      <c r="O19" s="17">
        <v>15.45</v>
      </c>
      <c r="P19" s="17">
        <v>15.45</v>
      </c>
      <c r="Q19" s="17">
        <v>10.2</v>
      </c>
      <c r="R19" s="17">
        <v>12.55</v>
      </c>
      <c r="S19" s="17">
        <v>12.65</v>
      </c>
      <c r="T19" s="17">
        <v>8.65</v>
      </c>
      <c r="U19" s="17">
        <v>350.877</v>
      </c>
      <c r="V19" s="17">
        <v>645.161</v>
      </c>
      <c r="W19" s="17">
        <v>6</v>
      </c>
    </row>
    <row r="20" spans="1:23" ht="12.75">
      <c r="A20" s="4">
        <v>0</v>
      </c>
      <c r="B20" s="4">
        <f t="shared" si="4"/>
        <v>16</v>
      </c>
      <c r="C20" s="4">
        <f t="shared" si="0"/>
        <v>12.35</v>
      </c>
      <c r="D20" s="4">
        <f t="shared" si="1"/>
        <v>8.95</v>
      </c>
      <c r="E20" s="4">
        <f t="shared" si="2"/>
        <v>8.25</v>
      </c>
      <c r="F20" s="4">
        <f t="shared" si="3"/>
        <v>4.85</v>
      </c>
      <c r="G20" s="4">
        <f t="shared" si="5"/>
        <v>18.085</v>
      </c>
      <c r="H20" s="5">
        <f t="shared" si="6"/>
        <v>384.2424242424242</v>
      </c>
      <c r="I20" s="5">
        <f aca="true" t="shared" si="10" ref="I20:I61">1000*($C$11/F20)</f>
        <v>653.6082474226804</v>
      </c>
      <c r="J20" s="6">
        <f t="shared" si="7"/>
        <v>59.33398950131234</v>
      </c>
      <c r="K20" s="5">
        <f t="shared" si="8"/>
        <v>1260.6378748111028</v>
      </c>
      <c r="L20" s="5">
        <f t="shared" si="9"/>
        <v>2144.384013853938</v>
      </c>
      <c r="M20" s="17">
        <v>16</v>
      </c>
      <c r="N20" s="16" t="s">
        <v>90</v>
      </c>
      <c r="O20" s="17">
        <v>14.95</v>
      </c>
      <c r="P20" s="17">
        <v>15.05</v>
      </c>
      <c r="Q20" s="17">
        <v>10.45</v>
      </c>
      <c r="R20" s="17">
        <v>12.35</v>
      </c>
      <c r="S20" s="17">
        <v>12.45</v>
      </c>
      <c r="T20" s="17">
        <v>8.95</v>
      </c>
      <c r="U20" s="17">
        <v>384.615</v>
      </c>
      <c r="V20" s="17">
        <v>666.667</v>
      </c>
      <c r="W20" s="17">
        <v>7</v>
      </c>
    </row>
    <row r="21" spans="1:23" ht="12.75">
      <c r="A21" s="4">
        <v>0</v>
      </c>
      <c r="B21" s="4">
        <f t="shared" si="4"/>
        <v>18</v>
      </c>
      <c r="C21" s="4">
        <f t="shared" si="0"/>
        <v>12.55</v>
      </c>
      <c r="D21" s="4">
        <f t="shared" si="1"/>
        <v>9.1</v>
      </c>
      <c r="E21" s="4">
        <f t="shared" si="2"/>
        <v>8.450000000000001</v>
      </c>
      <c r="F21" s="4">
        <f t="shared" si="3"/>
        <v>5</v>
      </c>
      <c r="G21" s="4">
        <f t="shared" si="5"/>
        <v>20.085</v>
      </c>
      <c r="H21" s="5">
        <f t="shared" si="6"/>
        <v>375.1479289940828</v>
      </c>
      <c r="I21" s="5">
        <f t="shared" si="10"/>
        <v>634</v>
      </c>
      <c r="J21" s="6">
        <f t="shared" si="7"/>
        <v>65.89566929133858</v>
      </c>
      <c r="K21" s="5">
        <f t="shared" si="8"/>
        <v>1230.8002919753371</v>
      </c>
      <c r="L21" s="5">
        <f t="shared" si="9"/>
        <v>2080.05249343832</v>
      </c>
      <c r="M21" s="17">
        <v>18</v>
      </c>
      <c r="N21" s="16" t="s">
        <v>89</v>
      </c>
      <c r="O21" s="17">
        <v>15.1</v>
      </c>
      <c r="P21" s="17">
        <v>15.15</v>
      </c>
      <c r="Q21" s="17">
        <v>10.7</v>
      </c>
      <c r="R21" s="17">
        <v>12.55</v>
      </c>
      <c r="S21" s="17">
        <v>12.65</v>
      </c>
      <c r="T21" s="17">
        <v>9.1</v>
      </c>
      <c r="U21" s="17">
        <v>396.04</v>
      </c>
      <c r="V21" s="17">
        <v>624.999</v>
      </c>
      <c r="W21" s="17">
        <v>8</v>
      </c>
    </row>
    <row r="22" spans="1:23" ht="12.75">
      <c r="A22" s="4">
        <v>0</v>
      </c>
      <c r="B22" s="4">
        <f t="shared" si="4"/>
        <v>20</v>
      </c>
      <c r="C22" s="4">
        <f t="shared" si="0"/>
        <v>12.6</v>
      </c>
      <c r="D22" s="4">
        <f t="shared" si="1"/>
        <v>9.25</v>
      </c>
      <c r="E22" s="4">
        <f t="shared" si="2"/>
        <v>8.5</v>
      </c>
      <c r="F22" s="4">
        <f t="shared" si="3"/>
        <v>5.15</v>
      </c>
      <c r="G22" s="4">
        <f t="shared" si="5"/>
        <v>22.085</v>
      </c>
      <c r="H22" s="5">
        <f t="shared" si="6"/>
        <v>372.94117647058823</v>
      </c>
      <c r="I22" s="5">
        <f t="shared" si="10"/>
        <v>615.5339805825241</v>
      </c>
      <c r="J22" s="6">
        <f t="shared" si="7"/>
        <v>72.45734908136482</v>
      </c>
      <c r="K22" s="5">
        <f t="shared" si="8"/>
        <v>1223.5602902578353</v>
      </c>
      <c r="L22" s="5">
        <f t="shared" si="9"/>
        <v>2019.4684402313783</v>
      </c>
      <c r="M22" s="17">
        <v>20</v>
      </c>
      <c r="N22" s="16" t="s">
        <v>88</v>
      </c>
      <c r="O22" s="17">
        <v>15.25</v>
      </c>
      <c r="P22" s="17">
        <v>15.3</v>
      </c>
      <c r="Q22" s="17">
        <v>10.8</v>
      </c>
      <c r="R22" s="17">
        <v>12.6</v>
      </c>
      <c r="S22" s="17">
        <v>12.6</v>
      </c>
      <c r="T22" s="17">
        <v>9.25</v>
      </c>
      <c r="U22" s="17">
        <v>373.832</v>
      </c>
      <c r="V22" s="17">
        <v>645.161</v>
      </c>
      <c r="W22" s="17">
        <v>9</v>
      </c>
    </row>
    <row r="23" spans="1:23" ht="12.75">
      <c r="A23" s="4">
        <v>0</v>
      </c>
      <c r="B23" s="4">
        <f t="shared" si="4"/>
        <v>22</v>
      </c>
      <c r="C23" s="4">
        <f t="shared" si="0"/>
        <v>12.15</v>
      </c>
      <c r="D23" s="4">
        <f t="shared" si="1"/>
        <v>8.45</v>
      </c>
      <c r="E23" s="4">
        <f t="shared" si="2"/>
        <v>8.05</v>
      </c>
      <c r="F23" s="4">
        <f t="shared" si="3"/>
        <v>4.35</v>
      </c>
      <c r="G23" s="4">
        <f t="shared" si="5"/>
        <v>24.085</v>
      </c>
      <c r="H23" s="5">
        <f t="shared" si="6"/>
        <v>393.78881987577637</v>
      </c>
      <c r="I23" s="5">
        <f t="shared" si="10"/>
        <v>728.7356321839081</v>
      </c>
      <c r="J23" s="6">
        <f t="shared" si="7"/>
        <v>79.01902887139107</v>
      </c>
      <c r="K23" s="5">
        <f t="shared" si="8"/>
        <v>1291.9580704585837</v>
      </c>
      <c r="L23" s="5">
        <f t="shared" si="9"/>
        <v>2390.864934986575</v>
      </c>
      <c r="M23" s="17">
        <v>22</v>
      </c>
      <c r="N23" s="16" t="s">
        <v>87</v>
      </c>
      <c r="O23" s="17">
        <v>14.65</v>
      </c>
      <c r="P23" s="17">
        <v>14.7</v>
      </c>
      <c r="Q23" s="17">
        <v>10</v>
      </c>
      <c r="R23" s="17">
        <v>12.15</v>
      </c>
      <c r="S23" s="17">
        <v>12.2</v>
      </c>
      <c r="T23" s="17">
        <v>8.45</v>
      </c>
      <c r="U23" s="17">
        <v>400</v>
      </c>
      <c r="V23" s="17">
        <v>645.161</v>
      </c>
      <c r="W23" s="17">
        <v>10</v>
      </c>
    </row>
    <row r="24" spans="1:23" ht="12.75">
      <c r="A24" s="4">
        <v>0</v>
      </c>
      <c r="B24" s="4">
        <f t="shared" si="4"/>
        <v>24</v>
      </c>
      <c r="C24" s="4">
        <f t="shared" si="0"/>
        <v>11.5</v>
      </c>
      <c r="D24" s="4">
        <f t="shared" si="1"/>
        <v>8.4</v>
      </c>
      <c r="E24" s="4">
        <f t="shared" si="2"/>
        <v>7.4</v>
      </c>
      <c r="F24" s="4">
        <f t="shared" si="3"/>
        <v>4.300000000000001</v>
      </c>
      <c r="G24" s="4">
        <f t="shared" si="5"/>
        <v>26.085</v>
      </c>
      <c r="H24" s="5">
        <f t="shared" si="6"/>
        <v>428.37837837837833</v>
      </c>
      <c r="I24" s="5">
        <f t="shared" si="10"/>
        <v>737.2093023255812</v>
      </c>
      <c r="J24" s="6">
        <f t="shared" si="7"/>
        <v>85.58070866141732</v>
      </c>
      <c r="K24" s="5">
        <f t="shared" si="8"/>
        <v>1405.4408739448106</v>
      </c>
      <c r="L24" s="5">
        <f t="shared" si="9"/>
        <v>2418.665690044558</v>
      </c>
      <c r="M24" s="17">
        <v>24</v>
      </c>
      <c r="N24" s="16" t="s">
        <v>86</v>
      </c>
      <c r="O24" s="17">
        <v>14.1</v>
      </c>
      <c r="P24" s="17">
        <v>14.1</v>
      </c>
      <c r="Q24" s="17">
        <v>9.95</v>
      </c>
      <c r="R24" s="17">
        <v>11.5</v>
      </c>
      <c r="S24" s="17">
        <v>11.6</v>
      </c>
      <c r="T24" s="17">
        <v>8.4</v>
      </c>
      <c r="U24" s="17">
        <v>392.157</v>
      </c>
      <c r="V24" s="17">
        <v>645.161</v>
      </c>
      <c r="W24" s="17">
        <v>11</v>
      </c>
    </row>
    <row r="25" spans="1:23" ht="12.75">
      <c r="A25" s="4">
        <v>0</v>
      </c>
      <c r="B25" s="4">
        <f t="shared" si="4"/>
        <v>26</v>
      </c>
      <c r="C25" s="4">
        <f t="shared" si="0"/>
        <v>11.4</v>
      </c>
      <c r="D25" s="4">
        <f t="shared" si="1"/>
        <v>8.36</v>
      </c>
      <c r="E25" s="4">
        <f t="shared" si="2"/>
        <v>7.300000000000001</v>
      </c>
      <c r="F25" s="4">
        <f t="shared" si="3"/>
        <v>4.26</v>
      </c>
      <c r="G25" s="4">
        <f t="shared" si="5"/>
        <v>28.085</v>
      </c>
      <c r="H25" s="5">
        <f t="shared" si="6"/>
        <v>434.2465753424657</v>
      </c>
      <c r="I25" s="5">
        <f t="shared" si="10"/>
        <v>744.131455399061</v>
      </c>
      <c r="J25" s="6">
        <f t="shared" si="7"/>
        <v>92.14238845144357</v>
      </c>
      <c r="K25" s="5">
        <f t="shared" si="8"/>
        <v>1424.6934886563834</v>
      </c>
      <c r="L25" s="5">
        <f t="shared" si="9"/>
        <v>2441.376166007418</v>
      </c>
      <c r="M25" s="17">
        <v>26</v>
      </c>
      <c r="N25" s="16" t="s">
        <v>85</v>
      </c>
      <c r="O25" s="17">
        <v>13.76</v>
      </c>
      <c r="P25" s="17">
        <v>13.8</v>
      </c>
      <c r="Q25" s="17">
        <v>9.66</v>
      </c>
      <c r="R25" s="17">
        <v>11.4</v>
      </c>
      <c r="S25" s="17">
        <v>11.46</v>
      </c>
      <c r="T25" s="17">
        <v>8.36</v>
      </c>
      <c r="U25" s="17">
        <v>425.532</v>
      </c>
      <c r="V25" s="17">
        <v>769.233</v>
      </c>
      <c r="W25" s="17">
        <v>12</v>
      </c>
    </row>
    <row r="26" spans="1:23" ht="12.75">
      <c r="A26" s="4">
        <v>0</v>
      </c>
      <c r="B26" s="4">
        <f t="shared" si="4"/>
        <v>28</v>
      </c>
      <c r="C26" s="4">
        <f t="shared" si="0"/>
        <v>11.34</v>
      </c>
      <c r="D26" s="4">
        <f t="shared" si="1"/>
        <v>8.4</v>
      </c>
      <c r="E26" s="4">
        <f t="shared" si="2"/>
        <v>7.24</v>
      </c>
      <c r="F26" s="4">
        <f t="shared" si="3"/>
        <v>4.300000000000001</v>
      </c>
      <c r="G26" s="4">
        <f t="shared" si="5"/>
        <v>30.085</v>
      </c>
      <c r="H26" s="5">
        <f t="shared" si="6"/>
        <v>437.8453038674033</v>
      </c>
      <c r="I26" s="5">
        <f t="shared" si="10"/>
        <v>737.2093023255812</v>
      </c>
      <c r="J26" s="6">
        <f t="shared" si="7"/>
        <v>98.70406824146981</v>
      </c>
      <c r="K26" s="5">
        <f t="shared" si="8"/>
        <v>1436.5003407723204</v>
      </c>
      <c r="L26" s="5">
        <f t="shared" si="9"/>
        <v>2418.665690044558</v>
      </c>
      <c r="M26" s="17">
        <v>28</v>
      </c>
      <c r="N26" s="16" t="s">
        <v>84</v>
      </c>
      <c r="O26" s="17">
        <v>13.66</v>
      </c>
      <c r="P26" s="17">
        <v>13.7</v>
      </c>
      <c r="Q26" s="17">
        <v>9.68</v>
      </c>
      <c r="R26" s="17">
        <v>11.34</v>
      </c>
      <c r="S26" s="17">
        <v>11.4</v>
      </c>
      <c r="T26" s="17">
        <v>8.4</v>
      </c>
      <c r="U26" s="17">
        <v>432.9</v>
      </c>
      <c r="V26" s="17">
        <v>781.25</v>
      </c>
      <c r="W26" s="17">
        <v>13</v>
      </c>
    </row>
    <row r="27" spans="1:23" ht="12.75">
      <c r="A27" s="4">
        <v>0</v>
      </c>
      <c r="B27" s="4">
        <f t="shared" si="4"/>
        <v>30</v>
      </c>
      <c r="C27" s="4">
        <f t="shared" si="0"/>
        <v>11</v>
      </c>
      <c r="D27" s="4">
        <f t="shared" si="1"/>
        <v>8.2</v>
      </c>
      <c r="E27" s="4">
        <f t="shared" si="2"/>
        <v>6.9</v>
      </c>
      <c r="F27" s="4">
        <f t="shared" si="3"/>
        <v>4.1</v>
      </c>
      <c r="G27" s="4">
        <f t="shared" si="5"/>
        <v>32.085</v>
      </c>
      <c r="H27" s="5">
        <f t="shared" si="6"/>
        <v>459.42028985507244</v>
      </c>
      <c r="I27" s="5">
        <f t="shared" si="10"/>
        <v>773.1707317073171</v>
      </c>
      <c r="J27" s="6">
        <f t="shared" si="7"/>
        <v>105.26574803149606</v>
      </c>
      <c r="K27" s="5">
        <f t="shared" si="8"/>
        <v>1507.2844155350144</v>
      </c>
      <c r="L27" s="5">
        <f t="shared" si="9"/>
        <v>2536.649382241854</v>
      </c>
      <c r="M27" s="17">
        <v>30</v>
      </c>
      <c r="N27" s="16" t="s">
        <v>83</v>
      </c>
      <c r="O27" s="17">
        <v>13.34</v>
      </c>
      <c r="P27" s="17">
        <v>13.4</v>
      </c>
      <c r="Q27" s="17">
        <v>9.6</v>
      </c>
      <c r="R27" s="17">
        <v>11</v>
      </c>
      <c r="S27" s="17">
        <v>11.04</v>
      </c>
      <c r="T27" s="17">
        <v>8.2</v>
      </c>
      <c r="U27" s="17">
        <v>425.532</v>
      </c>
      <c r="V27" s="17">
        <v>714.286</v>
      </c>
      <c r="W27" s="17">
        <v>14</v>
      </c>
    </row>
    <row r="28" spans="1:23" ht="12.75">
      <c r="A28" s="4">
        <v>0</v>
      </c>
      <c r="B28" s="4">
        <f t="shared" si="4"/>
        <v>32</v>
      </c>
      <c r="C28" s="4">
        <f t="shared" si="0"/>
        <v>10.78</v>
      </c>
      <c r="D28" s="4">
        <f t="shared" si="1"/>
        <v>8.32</v>
      </c>
      <c r="E28" s="4">
        <f t="shared" si="2"/>
        <v>6.68</v>
      </c>
      <c r="F28" s="4">
        <f t="shared" si="3"/>
        <v>4.220000000000001</v>
      </c>
      <c r="G28" s="4">
        <f t="shared" si="5"/>
        <v>34.085</v>
      </c>
      <c r="H28" s="5">
        <f t="shared" si="6"/>
        <v>474.5508982035928</v>
      </c>
      <c r="I28" s="5">
        <f t="shared" si="10"/>
        <v>751.1848341232226</v>
      </c>
      <c r="J28" s="6">
        <f t="shared" si="7"/>
        <v>111.8274278215223</v>
      </c>
      <c r="K28" s="5">
        <f t="shared" si="8"/>
        <v>1556.9255190406586</v>
      </c>
      <c r="L28" s="5">
        <f t="shared" si="9"/>
        <v>2464.517172320284</v>
      </c>
      <c r="M28" s="17">
        <v>32</v>
      </c>
      <c r="N28" s="16" t="s">
        <v>82</v>
      </c>
      <c r="O28" s="17">
        <v>12.9</v>
      </c>
      <c r="P28" s="17">
        <v>13</v>
      </c>
      <c r="Q28" s="17">
        <v>9.58</v>
      </c>
      <c r="R28" s="17">
        <v>10.78</v>
      </c>
      <c r="S28" s="17">
        <v>10.88</v>
      </c>
      <c r="T28" s="17">
        <v>8.32</v>
      </c>
      <c r="U28" s="17">
        <v>471.698</v>
      </c>
      <c r="V28" s="17">
        <v>793.651</v>
      </c>
      <c r="W28" s="17">
        <v>15</v>
      </c>
    </row>
    <row r="29" spans="1:23" ht="12.75">
      <c r="A29" s="4">
        <v>0</v>
      </c>
      <c r="B29" s="4">
        <f t="shared" si="4"/>
        <v>34</v>
      </c>
      <c r="C29" s="4">
        <f t="shared" si="0"/>
        <v>10.56</v>
      </c>
      <c r="D29" s="4">
        <f t="shared" si="1"/>
        <v>7.98</v>
      </c>
      <c r="E29" s="4">
        <f t="shared" si="2"/>
        <v>6.460000000000001</v>
      </c>
      <c r="F29" s="4">
        <f t="shared" si="3"/>
        <v>3.880000000000001</v>
      </c>
      <c r="G29" s="4">
        <f t="shared" si="5"/>
        <v>36.085</v>
      </c>
      <c r="H29" s="5">
        <f t="shared" si="6"/>
        <v>490.71207430340553</v>
      </c>
      <c r="I29" s="5">
        <f t="shared" si="10"/>
        <v>817.0103092783503</v>
      </c>
      <c r="J29" s="6">
        <f t="shared" si="7"/>
        <v>118.38910761154855</v>
      </c>
      <c r="K29" s="5">
        <f t="shared" si="8"/>
        <v>1609.9477503392568</v>
      </c>
      <c r="L29" s="5">
        <f t="shared" si="9"/>
        <v>2680.480017317422</v>
      </c>
      <c r="M29" s="17">
        <v>34</v>
      </c>
      <c r="N29" s="16" t="s">
        <v>81</v>
      </c>
      <c r="O29" s="17">
        <v>12.5</v>
      </c>
      <c r="P29" s="17">
        <v>12.56</v>
      </c>
      <c r="Q29" s="17">
        <v>9.12</v>
      </c>
      <c r="R29" s="17">
        <v>10.56</v>
      </c>
      <c r="S29" s="17">
        <v>10.62</v>
      </c>
      <c r="T29" s="17">
        <v>7.98</v>
      </c>
      <c r="U29" s="17">
        <v>515.464</v>
      </c>
      <c r="V29" s="17">
        <v>877.193</v>
      </c>
      <c r="W29" s="17">
        <v>16</v>
      </c>
    </row>
    <row r="30" spans="1:23" ht="12.75">
      <c r="A30" s="4">
        <v>0</v>
      </c>
      <c r="B30" s="4">
        <f t="shared" si="4"/>
        <v>36</v>
      </c>
      <c r="C30" s="4">
        <f t="shared" si="0"/>
        <v>10.1</v>
      </c>
      <c r="D30" s="4">
        <f t="shared" si="1"/>
        <v>7.76</v>
      </c>
      <c r="E30" s="4">
        <f t="shared" si="2"/>
        <v>6</v>
      </c>
      <c r="F30" s="4">
        <f t="shared" si="3"/>
        <v>3.66</v>
      </c>
      <c r="G30" s="4">
        <f t="shared" si="5"/>
        <v>38.085</v>
      </c>
      <c r="H30" s="5">
        <f t="shared" si="6"/>
        <v>528.3333333333334</v>
      </c>
      <c r="I30" s="5">
        <f t="shared" si="10"/>
        <v>866.1202185792349</v>
      </c>
      <c r="J30" s="6">
        <f t="shared" si="7"/>
        <v>124.9507874015748</v>
      </c>
      <c r="K30" s="5">
        <f t="shared" si="8"/>
        <v>1733.377077865267</v>
      </c>
      <c r="L30" s="5">
        <f t="shared" si="9"/>
        <v>2841.6017669922403</v>
      </c>
      <c r="M30" s="17">
        <v>36</v>
      </c>
      <c r="N30" s="16" t="s">
        <v>80</v>
      </c>
      <c r="O30" s="17">
        <v>12.02</v>
      </c>
      <c r="P30" s="17">
        <v>12.12</v>
      </c>
      <c r="Q30" s="17">
        <v>8.96</v>
      </c>
      <c r="R30" s="17">
        <v>10.1</v>
      </c>
      <c r="S30" s="17">
        <v>10.2</v>
      </c>
      <c r="T30" s="17">
        <v>7.76</v>
      </c>
      <c r="U30" s="17">
        <v>520.833</v>
      </c>
      <c r="V30" s="17">
        <v>833.333</v>
      </c>
      <c r="W30" s="17">
        <v>17</v>
      </c>
    </row>
    <row r="31" spans="1:23" ht="12.75">
      <c r="A31" s="4">
        <v>0</v>
      </c>
      <c r="B31" s="4">
        <f t="shared" si="4"/>
        <v>38</v>
      </c>
      <c r="C31" s="4">
        <f t="shared" si="0"/>
        <v>10.14</v>
      </c>
      <c r="D31" s="4">
        <f t="shared" si="1"/>
        <v>7.7</v>
      </c>
      <c r="E31" s="4">
        <f t="shared" si="2"/>
        <v>6.040000000000001</v>
      </c>
      <c r="F31" s="4">
        <f t="shared" si="3"/>
        <v>3.6000000000000005</v>
      </c>
      <c r="G31" s="4">
        <f t="shared" si="5"/>
        <v>40.085</v>
      </c>
      <c r="H31" s="5">
        <f t="shared" si="6"/>
        <v>524.8344370860926</v>
      </c>
      <c r="I31" s="5">
        <f t="shared" si="10"/>
        <v>880.5555555555554</v>
      </c>
      <c r="J31" s="6">
        <f t="shared" si="7"/>
        <v>131.51246719160105</v>
      </c>
      <c r="K31" s="5">
        <f t="shared" si="8"/>
        <v>1721.8977594688079</v>
      </c>
      <c r="L31" s="5">
        <f t="shared" si="9"/>
        <v>2888.961796442111</v>
      </c>
      <c r="M31" s="17">
        <v>38</v>
      </c>
      <c r="N31" s="16" t="s">
        <v>79</v>
      </c>
      <c r="O31" s="17">
        <v>11.98</v>
      </c>
      <c r="P31" s="17">
        <v>12</v>
      </c>
      <c r="Q31" s="17">
        <v>8.92</v>
      </c>
      <c r="R31" s="17">
        <v>10.14</v>
      </c>
      <c r="S31" s="17">
        <v>10.18</v>
      </c>
      <c r="T31" s="17">
        <v>7.7</v>
      </c>
      <c r="U31" s="17">
        <v>546.448</v>
      </c>
      <c r="V31" s="17">
        <v>819.672</v>
      </c>
      <c r="W31" s="17">
        <v>18</v>
      </c>
    </row>
    <row r="32" spans="1:23" ht="12.75">
      <c r="A32" s="4">
        <v>0</v>
      </c>
      <c r="B32" s="4">
        <f t="shared" si="4"/>
        <v>40</v>
      </c>
      <c r="C32" s="4">
        <f t="shared" si="0"/>
        <v>10.38</v>
      </c>
      <c r="D32" s="4">
        <f t="shared" si="1"/>
        <v>7.92</v>
      </c>
      <c r="E32" s="4">
        <f t="shared" si="2"/>
        <v>6.280000000000001</v>
      </c>
      <c r="F32" s="4">
        <f t="shared" si="3"/>
        <v>3.8200000000000003</v>
      </c>
      <c r="G32" s="4">
        <f t="shared" si="5"/>
        <v>42.085</v>
      </c>
      <c r="H32" s="5">
        <f t="shared" si="6"/>
        <v>504.7770700636942</v>
      </c>
      <c r="I32" s="5">
        <f t="shared" si="10"/>
        <v>829.8429319371727</v>
      </c>
      <c r="J32" s="6">
        <f t="shared" si="7"/>
        <v>138.07414698162728</v>
      </c>
      <c r="K32" s="5">
        <f t="shared" si="8"/>
        <v>1656.0927495528024</v>
      </c>
      <c r="L32" s="5">
        <f t="shared" si="9"/>
        <v>2722.581797694136</v>
      </c>
      <c r="M32" s="17">
        <v>40</v>
      </c>
      <c r="N32" s="16" t="s">
        <v>78</v>
      </c>
      <c r="O32" s="17">
        <v>12.18</v>
      </c>
      <c r="P32" s="17">
        <v>12.18</v>
      </c>
      <c r="Q32" s="17">
        <v>9.08</v>
      </c>
      <c r="R32" s="17">
        <v>10.38</v>
      </c>
      <c r="S32" s="17">
        <v>10.36</v>
      </c>
      <c r="T32" s="17">
        <v>7.92</v>
      </c>
      <c r="U32" s="17">
        <v>552.486</v>
      </c>
      <c r="V32" s="17">
        <v>862.07</v>
      </c>
      <c r="W32" s="17">
        <v>19</v>
      </c>
    </row>
    <row r="33" spans="1:23" ht="12.75">
      <c r="A33" s="4">
        <v>0</v>
      </c>
      <c r="B33" s="4">
        <f t="shared" si="4"/>
        <v>42</v>
      </c>
      <c r="C33" s="4">
        <f t="shared" si="0"/>
        <v>10.38</v>
      </c>
      <c r="D33" s="4">
        <f t="shared" si="1"/>
        <v>7.92</v>
      </c>
      <c r="E33" s="4">
        <f t="shared" si="2"/>
        <v>6.280000000000001</v>
      </c>
      <c r="F33" s="4">
        <f t="shared" si="3"/>
        <v>3.8200000000000003</v>
      </c>
      <c r="G33" s="4">
        <f t="shared" si="5"/>
        <v>44.085</v>
      </c>
      <c r="H33" s="5">
        <f t="shared" si="6"/>
        <v>504.7770700636942</v>
      </c>
      <c r="I33" s="5">
        <f t="shared" si="10"/>
        <v>829.8429319371727</v>
      </c>
      <c r="J33" s="6">
        <f t="shared" si="7"/>
        <v>144.63582677165354</v>
      </c>
      <c r="K33" s="5">
        <f t="shared" si="8"/>
        <v>1656.0927495528024</v>
      </c>
      <c r="L33" s="5">
        <f t="shared" si="9"/>
        <v>2722.581797694136</v>
      </c>
      <c r="M33" s="17">
        <v>42</v>
      </c>
      <c r="N33" s="16" t="s">
        <v>77</v>
      </c>
      <c r="O33" s="17">
        <v>12.26</v>
      </c>
      <c r="P33" s="17">
        <v>12.3</v>
      </c>
      <c r="Q33" s="17">
        <v>4</v>
      </c>
      <c r="R33" s="17">
        <v>10.38</v>
      </c>
      <c r="S33" s="17">
        <v>10.42</v>
      </c>
      <c r="T33" s="17">
        <v>7.92</v>
      </c>
      <c r="U33" s="17">
        <v>531.915</v>
      </c>
      <c r="V33" s="17"/>
      <c r="W33" s="17">
        <v>20</v>
      </c>
    </row>
    <row r="34" spans="1:23" ht="12.75">
      <c r="A34" s="4">
        <v>0</v>
      </c>
      <c r="B34" s="4">
        <f t="shared" si="4"/>
        <v>44</v>
      </c>
      <c r="C34" s="4">
        <f t="shared" si="0"/>
        <v>10.36</v>
      </c>
      <c r="D34" s="4">
        <f t="shared" si="1"/>
        <v>7.72</v>
      </c>
      <c r="E34" s="4">
        <f t="shared" si="2"/>
        <v>6.26</v>
      </c>
      <c r="F34" s="4">
        <f t="shared" si="3"/>
        <v>3.62</v>
      </c>
      <c r="G34" s="4">
        <f t="shared" si="5"/>
        <v>46.085</v>
      </c>
      <c r="H34" s="5">
        <f t="shared" si="6"/>
        <v>506.38977635782743</v>
      </c>
      <c r="I34" s="5">
        <f t="shared" si="10"/>
        <v>875.6906077348066</v>
      </c>
      <c r="J34" s="6">
        <f t="shared" si="7"/>
        <v>151.19750656167977</v>
      </c>
      <c r="K34" s="5">
        <f t="shared" si="8"/>
        <v>1661.3837807015334</v>
      </c>
      <c r="L34" s="5">
        <f t="shared" si="9"/>
        <v>2873.000681544641</v>
      </c>
      <c r="M34" s="17">
        <v>44</v>
      </c>
      <c r="N34" s="16" t="s">
        <v>76</v>
      </c>
      <c r="O34" s="17">
        <v>12</v>
      </c>
      <c r="P34" s="17">
        <v>12.06</v>
      </c>
      <c r="Q34" s="17">
        <v>8.86</v>
      </c>
      <c r="R34" s="17">
        <v>10.36</v>
      </c>
      <c r="S34" s="17">
        <v>10.42</v>
      </c>
      <c r="T34" s="17">
        <v>7.72</v>
      </c>
      <c r="U34" s="17">
        <v>609.756</v>
      </c>
      <c r="V34" s="17">
        <v>877.193</v>
      </c>
      <c r="W34" s="17">
        <v>21</v>
      </c>
    </row>
    <row r="35" spans="1:23" ht="12.75">
      <c r="A35" s="4">
        <v>0</v>
      </c>
      <c r="B35" s="4">
        <f t="shared" si="4"/>
        <v>46</v>
      </c>
      <c r="C35" s="4">
        <f t="shared" si="0"/>
        <v>10.22</v>
      </c>
      <c r="D35" s="4">
        <f t="shared" si="1"/>
        <v>7.74</v>
      </c>
      <c r="E35" s="4">
        <f t="shared" si="2"/>
        <v>6.120000000000001</v>
      </c>
      <c r="F35" s="4">
        <f t="shared" si="3"/>
        <v>3.6400000000000006</v>
      </c>
      <c r="G35" s="4">
        <f t="shared" si="5"/>
        <v>48.085</v>
      </c>
      <c r="H35" s="5">
        <f t="shared" si="6"/>
        <v>517.9738562091503</v>
      </c>
      <c r="I35" s="5">
        <f t="shared" si="10"/>
        <v>870.8791208791207</v>
      </c>
      <c r="J35" s="6">
        <f t="shared" si="7"/>
        <v>157.75918635170603</v>
      </c>
      <c r="K35" s="5">
        <f t="shared" si="8"/>
        <v>1699.3892920247713</v>
      </c>
      <c r="L35" s="5">
        <f t="shared" si="9"/>
        <v>2857.2149635141755</v>
      </c>
      <c r="M35" s="17">
        <v>46</v>
      </c>
      <c r="N35" s="16" t="s">
        <v>75</v>
      </c>
      <c r="O35" s="17">
        <v>12.02</v>
      </c>
      <c r="P35" s="17">
        <v>12.1</v>
      </c>
      <c r="Q35" s="17">
        <v>8.9</v>
      </c>
      <c r="R35" s="17">
        <v>10.22</v>
      </c>
      <c r="S35" s="17">
        <v>10.28</v>
      </c>
      <c r="T35" s="17">
        <v>7.74</v>
      </c>
      <c r="U35" s="17">
        <v>552.486</v>
      </c>
      <c r="V35" s="17">
        <v>862.069</v>
      </c>
      <c r="W35" s="17">
        <v>22</v>
      </c>
    </row>
    <row r="36" spans="1:23" ht="12.75">
      <c r="A36" s="4">
        <v>0</v>
      </c>
      <c r="B36" s="4">
        <f t="shared" si="4"/>
        <v>48</v>
      </c>
      <c r="C36" s="4">
        <f t="shared" si="0"/>
        <v>10.18</v>
      </c>
      <c r="D36" s="4">
        <f t="shared" si="1"/>
        <v>8.06</v>
      </c>
      <c r="E36" s="4">
        <f t="shared" si="2"/>
        <v>6.08</v>
      </c>
      <c r="F36" s="4">
        <f t="shared" si="3"/>
        <v>3.960000000000001</v>
      </c>
      <c r="G36" s="4">
        <f t="shared" si="5"/>
        <v>50.085</v>
      </c>
      <c r="H36" s="5">
        <f t="shared" si="6"/>
        <v>521.3815789473683</v>
      </c>
      <c r="I36" s="5">
        <f t="shared" si="10"/>
        <v>800.5050505050502</v>
      </c>
      <c r="J36" s="6">
        <f t="shared" si="7"/>
        <v>164.32086614173227</v>
      </c>
      <c r="K36" s="5">
        <f t="shared" si="8"/>
        <v>1710.5694847354603</v>
      </c>
      <c r="L36" s="5">
        <f t="shared" si="9"/>
        <v>2626.3289058564637</v>
      </c>
      <c r="M36" s="17">
        <v>48</v>
      </c>
      <c r="N36" s="16" t="s">
        <v>74</v>
      </c>
      <c r="O36" s="17">
        <v>11.88</v>
      </c>
      <c r="P36" s="17">
        <v>11.96</v>
      </c>
      <c r="Q36" s="17">
        <v>9.32</v>
      </c>
      <c r="R36" s="17">
        <v>10.18</v>
      </c>
      <c r="S36" s="17">
        <v>10.3</v>
      </c>
      <c r="T36" s="17">
        <v>8.06</v>
      </c>
      <c r="U36" s="17">
        <v>595.238</v>
      </c>
      <c r="V36" s="17">
        <v>793.651</v>
      </c>
      <c r="W36" s="17">
        <v>23</v>
      </c>
    </row>
    <row r="37" spans="1:23" ht="12.75">
      <c r="A37" s="4">
        <v>0</v>
      </c>
      <c r="B37" s="4">
        <f t="shared" si="4"/>
        <v>50</v>
      </c>
      <c r="C37" s="4">
        <f t="shared" si="0"/>
        <v>10.78</v>
      </c>
      <c r="D37" s="4">
        <f t="shared" si="1"/>
        <v>7.3</v>
      </c>
      <c r="E37" s="4">
        <f t="shared" si="2"/>
        <v>6.68</v>
      </c>
      <c r="F37" s="4">
        <f t="shared" si="3"/>
        <v>3.2</v>
      </c>
      <c r="G37" s="4">
        <f t="shared" si="5"/>
        <v>52.085</v>
      </c>
      <c r="H37" s="5">
        <f t="shared" si="6"/>
        <v>474.5508982035928</v>
      </c>
      <c r="I37" s="5">
        <f t="shared" si="10"/>
        <v>990.625</v>
      </c>
      <c r="J37" s="6">
        <f t="shared" si="7"/>
        <v>170.88254593175853</v>
      </c>
      <c r="K37" s="5">
        <f t="shared" si="8"/>
        <v>1556.9255190406586</v>
      </c>
      <c r="L37" s="5">
        <f t="shared" si="9"/>
        <v>3250.0820209973754</v>
      </c>
      <c r="M37" s="17">
        <v>50</v>
      </c>
      <c r="N37" s="16" t="s">
        <v>73</v>
      </c>
      <c r="O37" s="17">
        <v>12.74</v>
      </c>
      <c r="P37" s="17">
        <v>12.78</v>
      </c>
      <c r="Q37" s="17">
        <v>8.46</v>
      </c>
      <c r="R37" s="17">
        <v>10.78</v>
      </c>
      <c r="S37" s="17">
        <v>10.82</v>
      </c>
      <c r="T37" s="17">
        <v>7.3</v>
      </c>
      <c r="U37" s="17">
        <v>510.204</v>
      </c>
      <c r="V37" s="17">
        <v>862.069</v>
      </c>
      <c r="W37" s="17">
        <v>24</v>
      </c>
    </row>
    <row r="38" spans="1:23" ht="12.75">
      <c r="A38" s="4">
        <v>0</v>
      </c>
      <c r="B38" s="4">
        <f t="shared" si="4"/>
        <v>52</v>
      </c>
      <c r="C38" s="4">
        <f t="shared" si="0"/>
        <v>9.82</v>
      </c>
      <c r="D38" s="4">
        <f t="shared" si="1"/>
        <v>7.68</v>
      </c>
      <c r="E38" s="4">
        <f t="shared" si="2"/>
        <v>5.720000000000001</v>
      </c>
      <c r="F38" s="4">
        <f t="shared" si="3"/>
        <v>3.58</v>
      </c>
      <c r="G38" s="4">
        <f t="shared" si="5"/>
        <v>54.085</v>
      </c>
      <c r="H38" s="5">
        <f t="shared" si="6"/>
        <v>554.1958041958042</v>
      </c>
      <c r="I38" s="5">
        <f t="shared" si="10"/>
        <v>885.4748603351956</v>
      </c>
      <c r="J38" s="6">
        <f t="shared" si="7"/>
        <v>177.44422572178476</v>
      </c>
      <c r="K38" s="5">
        <f t="shared" si="8"/>
        <v>1818.2277040544755</v>
      </c>
      <c r="L38" s="5">
        <f t="shared" si="9"/>
        <v>2905.1012478188827</v>
      </c>
      <c r="M38" s="17">
        <v>52</v>
      </c>
      <c r="N38" s="16" t="s">
        <v>72</v>
      </c>
      <c r="O38" s="17">
        <v>11.68</v>
      </c>
      <c r="P38" s="17">
        <v>11.88</v>
      </c>
      <c r="Q38" s="17">
        <v>8.78</v>
      </c>
      <c r="R38" s="17">
        <v>9.82</v>
      </c>
      <c r="S38" s="17">
        <v>9.96</v>
      </c>
      <c r="T38" s="17">
        <v>7.68</v>
      </c>
      <c r="U38" s="17">
        <v>529.1</v>
      </c>
      <c r="V38" s="17">
        <v>909.091</v>
      </c>
      <c r="W38" s="17">
        <v>25</v>
      </c>
    </row>
    <row r="39" spans="1:23" ht="12.75">
      <c r="A39" s="4">
        <v>0</v>
      </c>
      <c r="B39" s="4">
        <f t="shared" si="4"/>
        <v>54</v>
      </c>
      <c r="C39" s="4">
        <f t="shared" si="0"/>
        <v>10.68</v>
      </c>
      <c r="D39" s="4">
        <f t="shared" si="1"/>
        <v>7.52</v>
      </c>
      <c r="E39" s="4">
        <f t="shared" si="2"/>
        <v>6.58</v>
      </c>
      <c r="F39" s="4">
        <f t="shared" si="3"/>
        <v>3.42</v>
      </c>
      <c r="G39" s="4">
        <f t="shared" si="5"/>
        <v>56.085</v>
      </c>
      <c r="H39" s="5">
        <f t="shared" si="6"/>
        <v>481.7629179331307</v>
      </c>
      <c r="I39" s="5">
        <f t="shared" si="10"/>
        <v>926.9005847953217</v>
      </c>
      <c r="J39" s="6">
        <f t="shared" si="7"/>
        <v>184.00590551181102</v>
      </c>
      <c r="K39" s="5">
        <f t="shared" si="8"/>
        <v>1580.5870010929484</v>
      </c>
      <c r="L39" s="5">
        <f t="shared" si="9"/>
        <v>3041.012417307486</v>
      </c>
      <c r="M39" s="17">
        <v>54</v>
      </c>
      <c r="N39" s="16" t="s">
        <v>71</v>
      </c>
      <c r="O39" s="17">
        <v>12.7</v>
      </c>
      <c r="P39" s="17">
        <v>12.76</v>
      </c>
      <c r="Q39" s="17">
        <v>8.66</v>
      </c>
      <c r="R39" s="17">
        <v>10.68</v>
      </c>
      <c r="S39" s="17">
        <v>10.76</v>
      </c>
      <c r="T39" s="17">
        <v>7.52</v>
      </c>
      <c r="U39" s="17">
        <v>497.513</v>
      </c>
      <c r="V39" s="17">
        <v>877.193</v>
      </c>
      <c r="W39" s="17">
        <v>26</v>
      </c>
    </row>
    <row r="40" spans="1:23" ht="12.75">
      <c r="A40" s="4">
        <v>0</v>
      </c>
      <c r="B40" s="4">
        <f t="shared" si="4"/>
        <v>56</v>
      </c>
      <c r="C40" s="4">
        <f t="shared" si="0"/>
        <v>10.76</v>
      </c>
      <c r="D40" s="4">
        <f t="shared" si="1"/>
        <v>7.6</v>
      </c>
      <c r="E40" s="4">
        <f t="shared" si="2"/>
        <v>6.66</v>
      </c>
      <c r="F40" s="4">
        <f t="shared" si="3"/>
        <v>3.5</v>
      </c>
      <c r="G40" s="4">
        <f t="shared" si="5"/>
        <v>58.085</v>
      </c>
      <c r="H40" s="5">
        <f t="shared" si="6"/>
        <v>475.975975975976</v>
      </c>
      <c r="I40" s="5">
        <f t="shared" si="10"/>
        <v>905.7142857142857</v>
      </c>
      <c r="J40" s="6">
        <f t="shared" si="7"/>
        <v>190.56758530183725</v>
      </c>
      <c r="K40" s="5">
        <f t="shared" si="8"/>
        <v>1561.60097104979</v>
      </c>
      <c r="L40" s="5">
        <f t="shared" si="9"/>
        <v>2971.503562054743</v>
      </c>
      <c r="M40" s="17">
        <v>56</v>
      </c>
      <c r="N40" s="16" t="s">
        <v>70</v>
      </c>
      <c r="O40" s="17">
        <v>12.9</v>
      </c>
      <c r="P40" s="17">
        <v>12.96</v>
      </c>
      <c r="Q40" s="17">
        <v>8.78</v>
      </c>
      <c r="R40" s="17">
        <v>10.76</v>
      </c>
      <c r="S40" s="17">
        <v>10.82</v>
      </c>
      <c r="T40" s="17">
        <v>7.6</v>
      </c>
      <c r="U40" s="17">
        <v>467.29</v>
      </c>
      <c r="V40" s="17">
        <v>847.458</v>
      </c>
      <c r="W40" s="17">
        <v>27</v>
      </c>
    </row>
    <row r="41" spans="1:23" ht="12.75">
      <c r="A41" s="4">
        <v>0</v>
      </c>
      <c r="B41" s="4">
        <f t="shared" si="4"/>
        <v>58</v>
      </c>
      <c r="C41" s="4">
        <f t="shared" si="0"/>
        <v>10.52</v>
      </c>
      <c r="D41" s="4">
        <f t="shared" si="1"/>
        <v>7.32</v>
      </c>
      <c r="E41" s="4">
        <f t="shared" si="2"/>
        <v>6.42</v>
      </c>
      <c r="F41" s="4">
        <f t="shared" si="3"/>
        <v>3.2200000000000006</v>
      </c>
      <c r="G41" s="4">
        <f t="shared" si="5"/>
        <v>60.085</v>
      </c>
      <c r="H41" s="5">
        <f t="shared" si="6"/>
        <v>493.7694704049844</v>
      </c>
      <c r="I41" s="5">
        <f t="shared" si="10"/>
        <v>984.4720496894408</v>
      </c>
      <c r="J41" s="6">
        <f t="shared" si="7"/>
        <v>197.12926509186352</v>
      </c>
      <c r="K41" s="5">
        <f t="shared" si="8"/>
        <v>1619.9785774441746</v>
      </c>
      <c r="L41" s="5">
        <f t="shared" si="9"/>
        <v>3229.895176146459</v>
      </c>
      <c r="M41" s="17">
        <v>58</v>
      </c>
      <c r="N41" s="16" t="s">
        <v>69</v>
      </c>
      <c r="O41" s="17">
        <v>12.68</v>
      </c>
      <c r="P41" s="17">
        <v>12.7</v>
      </c>
      <c r="Q41" s="17">
        <v>8.54</v>
      </c>
      <c r="R41" s="17">
        <v>10.52</v>
      </c>
      <c r="S41" s="17">
        <v>10.56</v>
      </c>
      <c r="T41" s="17">
        <v>7.32</v>
      </c>
      <c r="U41" s="17">
        <v>465.116</v>
      </c>
      <c r="V41" s="17">
        <v>819.672</v>
      </c>
      <c r="W41" s="17">
        <v>28</v>
      </c>
    </row>
    <row r="42" spans="1:23" ht="12.75">
      <c r="A42" s="4">
        <v>0</v>
      </c>
      <c r="B42" s="4">
        <f t="shared" si="4"/>
        <v>60</v>
      </c>
      <c r="C42" s="4">
        <f t="shared" si="0"/>
        <v>9.94</v>
      </c>
      <c r="D42" s="4">
        <f t="shared" si="1"/>
        <v>7.16</v>
      </c>
      <c r="E42" s="4">
        <f t="shared" si="2"/>
        <v>5.84</v>
      </c>
      <c r="F42" s="4">
        <f t="shared" si="3"/>
        <v>3.0600000000000005</v>
      </c>
      <c r="G42" s="4">
        <f t="shared" si="5"/>
        <v>62.085</v>
      </c>
      <c r="H42" s="5">
        <f t="shared" si="6"/>
        <v>542.8082191780821</v>
      </c>
      <c r="I42" s="5">
        <f t="shared" si="10"/>
        <v>1035.9477124183006</v>
      </c>
      <c r="J42" s="6">
        <f t="shared" si="7"/>
        <v>203.69094488188975</v>
      </c>
      <c r="K42" s="5">
        <f t="shared" si="8"/>
        <v>1780.8668608204794</v>
      </c>
      <c r="L42" s="5">
        <f t="shared" si="9"/>
        <v>3398.7785840495426</v>
      </c>
      <c r="M42" s="17">
        <v>60</v>
      </c>
      <c r="N42" s="16" t="s">
        <v>68</v>
      </c>
      <c r="O42" s="17">
        <v>11.96</v>
      </c>
      <c r="P42" s="17">
        <v>12.04</v>
      </c>
      <c r="Q42" s="17">
        <v>8.24</v>
      </c>
      <c r="R42" s="17">
        <v>9.94</v>
      </c>
      <c r="S42" s="17">
        <v>10.02</v>
      </c>
      <c r="T42" s="17">
        <v>7.16</v>
      </c>
      <c r="U42" s="17">
        <v>495.049</v>
      </c>
      <c r="V42" s="17">
        <v>925.926</v>
      </c>
      <c r="W42" s="17">
        <v>29</v>
      </c>
    </row>
    <row r="43" spans="1:23" ht="12.75">
      <c r="A43" s="4">
        <v>0</v>
      </c>
      <c r="B43" s="4">
        <f t="shared" si="4"/>
        <v>62</v>
      </c>
      <c r="C43" s="4">
        <f t="shared" si="0"/>
        <v>10.22</v>
      </c>
      <c r="D43" s="4">
        <f t="shared" si="1"/>
        <v>7.2</v>
      </c>
      <c r="E43" s="4">
        <f t="shared" si="2"/>
        <v>6.120000000000001</v>
      </c>
      <c r="F43" s="4">
        <f t="shared" si="3"/>
        <v>3.1000000000000005</v>
      </c>
      <c r="G43" s="4">
        <f t="shared" si="5"/>
        <v>64.085</v>
      </c>
      <c r="H43" s="5">
        <f t="shared" si="6"/>
        <v>517.9738562091503</v>
      </c>
      <c r="I43" s="5">
        <f t="shared" si="10"/>
        <v>1022.5806451612902</v>
      </c>
      <c r="J43" s="6">
        <f t="shared" si="7"/>
        <v>210.25262467191598</v>
      </c>
      <c r="K43" s="5">
        <f t="shared" si="8"/>
        <v>1699.3892920247713</v>
      </c>
      <c r="L43" s="5">
        <f t="shared" si="9"/>
        <v>3354.9233765134195</v>
      </c>
      <c r="M43" s="17">
        <v>62</v>
      </c>
      <c r="N43" s="16" t="s">
        <v>67</v>
      </c>
      <c r="O43" s="17">
        <v>11.84</v>
      </c>
      <c r="P43" s="17">
        <v>11.96</v>
      </c>
      <c r="Q43" s="17">
        <v>8.1</v>
      </c>
      <c r="R43" s="17">
        <v>10.22</v>
      </c>
      <c r="S43" s="17">
        <v>10.3</v>
      </c>
      <c r="T43" s="17">
        <v>7.2</v>
      </c>
      <c r="U43" s="17">
        <v>609.756</v>
      </c>
      <c r="V43" s="17">
        <v>1111.117</v>
      </c>
      <c r="W43" s="17">
        <v>30</v>
      </c>
    </row>
    <row r="44" spans="1:23" ht="12.75">
      <c r="A44" s="4">
        <v>0</v>
      </c>
      <c r="B44" s="4">
        <f t="shared" si="4"/>
        <v>64</v>
      </c>
      <c r="C44" s="4">
        <f t="shared" si="0"/>
        <v>10.16</v>
      </c>
      <c r="D44" s="4">
        <f t="shared" si="1"/>
        <v>7.18</v>
      </c>
      <c r="E44" s="4">
        <f t="shared" si="2"/>
        <v>6.0600000000000005</v>
      </c>
      <c r="F44" s="4">
        <f t="shared" si="3"/>
        <v>3.08</v>
      </c>
      <c r="G44" s="4">
        <f t="shared" si="5"/>
        <v>66.085</v>
      </c>
      <c r="H44" s="5">
        <f t="shared" si="6"/>
        <v>523.102310231023</v>
      </c>
      <c r="I44" s="5">
        <f t="shared" si="10"/>
        <v>1029.2207792207791</v>
      </c>
      <c r="J44" s="6">
        <f t="shared" si="7"/>
        <v>216.8143044619422</v>
      </c>
      <c r="K44" s="5">
        <f t="shared" si="8"/>
        <v>1716.2149285794717</v>
      </c>
      <c r="L44" s="5">
        <f t="shared" si="9"/>
        <v>3376.708593244026</v>
      </c>
      <c r="M44" s="17">
        <v>64</v>
      </c>
      <c r="N44" s="16" t="s">
        <v>66</v>
      </c>
      <c r="O44" s="17">
        <v>12.24</v>
      </c>
      <c r="P44" s="17">
        <v>12.28</v>
      </c>
      <c r="Q44" s="17">
        <v>8.38</v>
      </c>
      <c r="R44" s="17">
        <v>10.16</v>
      </c>
      <c r="S44" s="17">
        <v>10.24</v>
      </c>
      <c r="T44" s="17">
        <v>7.18</v>
      </c>
      <c r="U44" s="17">
        <v>485.437</v>
      </c>
      <c r="V44" s="17">
        <v>833.333</v>
      </c>
      <c r="W44" s="17">
        <v>31</v>
      </c>
    </row>
    <row r="45" spans="1:23" ht="12.75">
      <c r="A45" s="4">
        <v>0</v>
      </c>
      <c r="B45" s="4">
        <f t="shared" si="4"/>
        <v>66</v>
      </c>
      <c r="C45" s="4">
        <f t="shared" si="0"/>
        <v>10.2</v>
      </c>
      <c r="D45" s="4">
        <f t="shared" si="1"/>
        <v>7.12</v>
      </c>
      <c r="E45" s="4">
        <f t="shared" si="2"/>
        <v>6.1</v>
      </c>
      <c r="F45" s="4">
        <f t="shared" si="3"/>
        <v>3.0200000000000005</v>
      </c>
      <c r="G45" s="4">
        <f t="shared" si="5"/>
        <v>68.085</v>
      </c>
      <c r="H45" s="5">
        <f t="shared" si="6"/>
        <v>519.672131147541</v>
      </c>
      <c r="I45" s="5">
        <f t="shared" si="10"/>
        <v>1049.6688741721853</v>
      </c>
      <c r="J45" s="6">
        <f t="shared" si="7"/>
        <v>223.37598425196848</v>
      </c>
      <c r="K45" s="5">
        <f t="shared" si="8"/>
        <v>1704.9610601953443</v>
      </c>
      <c r="L45" s="5">
        <f t="shared" si="9"/>
        <v>3443.7955189376157</v>
      </c>
      <c r="M45" s="17">
        <v>66</v>
      </c>
      <c r="N45" s="16" t="s">
        <v>65</v>
      </c>
      <c r="O45" s="17">
        <v>12.16</v>
      </c>
      <c r="P45" s="17">
        <v>12.24</v>
      </c>
      <c r="Q45" s="17">
        <v>8.14</v>
      </c>
      <c r="R45" s="17">
        <v>10.2</v>
      </c>
      <c r="S45" s="17">
        <v>10.28</v>
      </c>
      <c r="T45" s="17">
        <v>7.12</v>
      </c>
      <c r="U45" s="17">
        <v>510.204</v>
      </c>
      <c r="V45" s="17">
        <v>980.392</v>
      </c>
      <c r="W45" s="17">
        <v>32</v>
      </c>
    </row>
    <row r="46" spans="1:23" ht="12.75">
      <c r="A46" s="4">
        <v>0</v>
      </c>
      <c r="B46" s="4">
        <f t="shared" si="4"/>
        <v>68</v>
      </c>
      <c r="C46" s="4">
        <f t="shared" si="0"/>
        <v>10.4</v>
      </c>
      <c r="D46" s="4">
        <f t="shared" si="1"/>
        <v>7.18</v>
      </c>
      <c r="E46" s="4">
        <f t="shared" si="2"/>
        <v>6.300000000000001</v>
      </c>
      <c r="F46" s="4">
        <f t="shared" si="3"/>
        <v>3.08</v>
      </c>
      <c r="G46" s="4">
        <f t="shared" si="5"/>
        <v>70.085</v>
      </c>
      <c r="H46" s="5">
        <f t="shared" si="6"/>
        <v>503.1746031746031</v>
      </c>
      <c r="I46" s="5">
        <f t="shared" si="10"/>
        <v>1029.2207792207791</v>
      </c>
      <c r="J46" s="6">
        <f t="shared" si="7"/>
        <v>229.9376640419947</v>
      </c>
      <c r="K46" s="5">
        <f t="shared" si="8"/>
        <v>1650.8353122526346</v>
      </c>
      <c r="L46" s="5">
        <f t="shared" si="9"/>
        <v>3376.708593244026</v>
      </c>
      <c r="M46" s="17">
        <v>68</v>
      </c>
      <c r="N46" s="16" t="s">
        <v>64</v>
      </c>
      <c r="O46" s="17">
        <v>12.26</v>
      </c>
      <c r="P46" s="17">
        <v>12.32</v>
      </c>
      <c r="Q46" s="17">
        <v>8.18</v>
      </c>
      <c r="R46" s="17">
        <v>10.4</v>
      </c>
      <c r="S46" s="17">
        <v>10.46</v>
      </c>
      <c r="T46" s="17">
        <v>7.18</v>
      </c>
      <c r="U46" s="17">
        <v>537.634</v>
      </c>
      <c r="V46" s="17">
        <v>1000</v>
      </c>
      <c r="W46" s="17">
        <v>33</v>
      </c>
    </row>
    <row r="47" spans="1:23" ht="12.75">
      <c r="A47" s="4">
        <v>0</v>
      </c>
      <c r="B47" s="4">
        <f t="shared" si="4"/>
        <v>70</v>
      </c>
      <c r="C47" s="4">
        <f t="shared" si="0"/>
        <v>10.38</v>
      </c>
      <c r="D47" s="4">
        <f t="shared" si="1"/>
        <v>7.12</v>
      </c>
      <c r="E47" s="4">
        <f t="shared" si="2"/>
        <v>6.280000000000001</v>
      </c>
      <c r="F47" s="4">
        <f t="shared" si="3"/>
        <v>3.0200000000000005</v>
      </c>
      <c r="G47" s="4">
        <f t="shared" si="5"/>
        <v>72.085</v>
      </c>
      <c r="H47" s="5">
        <f t="shared" si="6"/>
        <v>504.7770700636942</v>
      </c>
      <c r="I47" s="5">
        <f t="shared" si="10"/>
        <v>1049.6688741721853</v>
      </c>
      <c r="J47" s="6">
        <f t="shared" si="7"/>
        <v>236.49934383202097</v>
      </c>
      <c r="K47" s="5">
        <f t="shared" si="8"/>
        <v>1656.0927495528024</v>
      </c>
      <c r="L47" s="5">
        <f t="shared" si="9"/>
        <v>3443.7955189376157</v>
      </c>
      <c r="M47" s="17">
        <v>70</v>
      </c>
      <c r="N47" s="16" t="s">
        <v>63</v>
      </c>
      <c r="O47" s="17">
        <v>12.36</v>
      </c>
      <c r="P47" s="17">
        <v>12.44</v>
      </c>
      <c r="Q47" s="17">
        <v>8.26</v>
      </c>
      <c r="R47" s="17">
        <v>10.38</v>
      </c>
      <c r="S47" s="17">
        <v>10.46</v>
      </c>
      <c r="T47" s="17">
        <v>7.12</v>
      </c>
      <c r="U47" s="17">
        <v>505.051</v>
      </c>
      <c r="V47" s="17">
        <v>877.193</v>
      </c>
      <c r="W47" s="17">
        <v>34</v>
      </c>
    </row>
    <row r="48" spans="1:23" ht="12.75">
      <c r="A48" s="4">
        <v>0</v>
      </c>
      <c r="B48" s="4">
        <f t="shared" si="4"/>
        <v>72</v>
      </c>
      <c r="C48" s="4">
        <f t="shared" si="0"/>
        <v>10.32</v>
      </c>
      <c r="D48" s="4">
        <f t="shared" si="1"/>
        <v>7.16</v>
      </c>
      <c r="E48" s="4">
        <f t="shared" si="2"/>
        <v>6.220000000000001</v>
      </c>
      <c r="F48" s="4">
        <f t="shared" si="3"/>
        <v>3.0600000000000005</v>
      </c>
      <c r="G48" s="4">
        <f t="shared" si="5"/>
        <v>74.085</v>
      </c>
      <c r="H48" s="5">
        <f t="shared" si="6"/>
        <v>509.6463022508038</v>
      </c>
      <c r="I48" s="5">
        <f t="shared" si="10"/>
        <v>1035.9477124183006</v>
      </c>
      <c r="J48" s="6">
        <f t="shared" si="7"/>
        <v>243.0610236220472</v>
      </c>
      <c r="K48" s="5">
        <f t="shared" si="8"/>
        <v>1672.0679207703536</v>
      </c>
      <c r="L48" s="5">
        <f t="shared" si="9"/>
        <v>3398.7785840495426</v>
      </c>
      <c r="M48" s="17">
        <v>72</v>
      </c>
      <c r="N48" s="16" t="s">
        <v>62</v>
      </c>
      <c r="O48" s="17">
        <v>12.38</v>
      </c>
      <c r="P48" s="17">
        <v>12.44</v>
      </c>
      <c r="Q48" s="17">
        <v>8.24</v>
      </c>
      <c r="R48" s="17">
        <v>10.32</v>
      </c>
      <c r="S48" s="17">
        <v>10.4</v>
      </c>
      <c r="T48" s="17">
        <v>7.16</v>
      </c>
      <c r="U48" s="17">
        <v>487.805</v>
      </c>
      <c r="V48" s="17">
        <v>925.926</v>
      </c>
      <c r="W48" s="17">
        <v>35</v>
      </c>
    </row>
    <row r="49" spans="1:23" ht="12.75">
      <c r="A49" s="4">
        <v>0</v>
      </c>
      <c r="B49" s="4">
        <f t="shared" si="4"/>
        <v>74</v>
      </c>
      <c r="C49" s="4">
        <f t="shared" si="0"/>
        <v>10.26</v>
      </c>
      <c r="D49" s="4">
        <f t="shared" si="1"/>
        <v>7.14</v>
      </c>
      <c r="E49" s="4">
        <f t="shared" si="2"/>
        <v>6.16</v>
      </c>
      <c r="F49" s="4">
        <f t="shared" si="3"/>
        <v>3.04</v>
      </c>
      <c r="G49" s="4">
        <f t="shared" si="5"/>
        <v>76.085</v>
      </c>
      <c r="H49" s="5">
        <f t="shared" si="6"/>
        <v>514.6103896103896</v>
      </c>
      <c r="I49" s="5">
        <f t="shared" si="10"/>
        <v>1042.7631578947367</v>
      </c>
      <c r="J49" s="6">
        <f t="shared" si="7"/>
        <v>249.62270341207346</v>
      </c>
      <c r="K49" s="5">
        <f t="shared" si="8"/>
        <v>1688.354296622013</v>
      </c>
      <c r="L49" s="5">
        <f t="shared" si="9"/>
        <v>3421.1389694709205</v>
      </c>
      <c r="M49" s="17">
        <v>74</v>
      </c>
      <c r="N49" s="16" t="s">
        <v>61</v>
      </c>
      <c r="O49" s="17">
        <v>12.24</v>
      </c>
      <c r="P49" s="17">
        <v>12.32</v>
      </c>
      <c r="Q49" s="17">
        <v>8.14</v>
      </c>
      <c r="R49" s="17">
        <v>10.26</v>
      </c>
      <c r="S49" s="17">
        <v>10.34</v>
      </c>
      <c r="T49" s="17">
        <v>7.14</v>
      </c>
      <c r="U49" s="17">
        <v>505.051</v>
      </c>
      <c r="V49" s="17">
        <v>1000</v>
      </c>
      <c r="W49" s="17">
        <v>36</v>
      </c>
    </row>
    <row r="50" spans="1:23" ht="12.75">
      <c r="A50" s="4">
        <v>0</v>
      </c>
      <c r="B50" s="4">
        <f t="shared" si="4"/>
        <v>76</v>
      </c>
      <c r="C50" s="4">
        <f t="shared" si="0"/>
        <v>9.32</v>
      </c>
      <c r="D50" s="4">
        <f t="shared" si="1"/>
        <v>7.02</v>
      </c>
      <c r="E50" s="4">
        <f t="shared" si="2"/>
        <v>5.220000000000001</v>
      </c>
      <c r="F50" s="4">
        <f t="shared" si="3"/>
        <v>2.92</v>
      </c>
      <c r="G50" s="4">
        <f t="shared" si="5"/>
        <v>78.085</v>
      </c>
      <c r="H50" s="5">
        <f t="shared" si="6"/>
        <v>607.27969348659</v>
      </c>
      <c r="I50" s="5">
        <f t="shared" si="10"/>
        <v>1085.6164383561643</v>
      </c>
      <c r="J50" s="6">
        <f t="shared" si="7"/>
        <v>256.1843832020997</v>
      </c>
      <c r="K50" s="5">
        <f t="shared" si="8"/>
        <v>1992.3874458221455</v>
      </c>
      <c r="L50" s="5">
        <f t="shared" si="9"/>
        <v>3561.7337216409587</v>
      </c>
      <c r="M50" s="17">
        <v>76</v>
      </c>
      <c r="N50" s="16" t="s">
        <v>104</v>
      </c>
      <c r="O50" s="17">
        <v>10.94</v>
      </c>
      <c r="P50" s="17">
        <v>11.06</v>
      </c>
      <c r="Q50" s="17">
        <v>8.04</v>
      </c>
      <c r="R50" s="17">
        <v>9.32</v>
      </c>
      <c r="S50" s="17">
        <v>9.4</v>
      </c>
      <c r="T50" s="17">
        <v>7.02</v>
      </c>
      <c r="U50" s="17">
        <v>609.756</v>
      </c>
      <c r="V50" s="17">
        <v>980.392</v>
      </c>
      <c r="W50" s="17">
        <v>37</v>
      </c>
    </row>
    <row r="51" spans="1:23" ht="12.75">
      <c r="A51" s="4">
        <v>0</v>
      </c>
      <c r="B51" s="4">
        <f t="shared" si="4"/>
        <v>78</v>
      </c>
      <c r="C51" s="4">
        <f t="shared" si="0"/>
        <v>9.14</v>
      </c>
      <c r="D51" s="4">
        <f t="shared" si="1"/>
        <v>6.88</v>
      </c>
      <c r="E51" s="4">
        <f t="shared" si="2"/>
        <v>5.040000000000001</v>
      </c>
      <c r="F51" s="4">
        <f t="shared" si="3"/>
        <v>2.7800000000000002</v>
      </c>
      <c r="G51" s="4">
        <f t="shared" si="5"/>
        <v>80.085</v>
      </c>
      <c r="H51" s="5">
        <f t="shared" si="6"/>
        <v>628.9682539682539</v>
      </c>
      <c r="I51" s="5">
        <f t="shared" si="10"/>
        <v>1140.2877697841725</v>
      </c>
      <c r="J51" s="6">
        <f t="shared" si="7"/>
        <v>262.7460629921259</v>
      </c>
      <c r="K51" s="5">
        <f t="shared" si="8"/>
        <v>2063.5441403157934</v>
      </c>
      <c r="L51" s="5">
        <f t="shared" si="9"/>
        <v>3741.101606903453</v>
      </c>
      <c r="M51" s="17">
        <v>78</v>
      </c>
      <c r="N51" s="16" t="s">
        <v>60</v>
      </c>
      <c r="O51" s="17">
        <v>10.72</v>
      </c>
      <c r="P51" s="17">
        <v>10.82</v>
      </c>
      <c r="Q51" s="17">
        <v>7.88</v>
      </c>
      <c r="R51" s="17">
        <v>9.14</v>
      </c>
      <c r="S51" s="17">
        <v>9.18</v>
      </c>
      <c r="T51" s="17">
        <v>6.88</v>
      </c>
      <c r="U51" s="17">
        <v>621.118</v>
      </c>
      <c r="V51" s="17">
        <v>1000</v>
      </c>
      <c r="W51" s="17">
        <v>38</v>
      </c>
    </row>
    <row r="52" spans="1:23" ht="12.75">
      <c r="A52" s="4">
        <v>0</v>
      </c>
      <c r="B52" s="4">
        <f t="shared" si="4"/>
        <v>80</v>
      </c>
      <c r="C52" s="4">
        <f t="shared" si="0"/>
        <v>9</v>
      </c>
      <c r="D52" s="4">
        <f t="shared" si="1"/>
        <v>6.84</v>
      </c>
      <c r="E52" s="4">
        <f t="shared" si="2"/>
        <v>4.9</v>
      </c>
      <c r="F52" s="4">
        <f t="shared" si="3"/>
        <v>2.74</v>
      </c>
      <c r="G52" s="4">
        <f t="shared" si="5"/>
        <v>82.085</v>
      </c>
      <c r="H52" s="5">
        <f t="shared" si="6"/>
        <v>646.9387755102041</v>
      </c>
      <c r="I52" s="5">
        <f t="shared" si="10"/>
        <v>1156.9343065693429</v>
      </c>
      <c r="J52" s="6">
        <f t="shared" si="7"/>
        <v>269.3077427821522</v>
      </c>
      <c r="K52" s="5">
        <f t="shared" si="8"/>
        <v>2122.5025443248164</v>
      </c>
      <c r="L52" s="5">
        <f t="shared" si="9"/>
        <v>3795.7162289020434</v>
      </c>
      <c r="M52" s="17">
        <v>80</v>
      </c>
      <c r="N52" s="16" t="s">
        <v>59</v>
      </c>
      <c r="O52" s="17">
        <v>10.64</v>
      </c>
      <c r="P52" s="17">
        <v>10.7</v>
      </c>
      <c r="Q52" s="17">
        <v>7.76</v>
      </c>
      <c r="R52" s="17">
        <v>9</v>
      </c>
      <c r="S52" s="17">
        <v>9.06</v>
      </c>
      <c r="T52" s="17">
        <v>6.84</v>
      </c>
      <c r="U52" s="17">
        <v>609.756</v>
      </c>
      <c r="V52" s="17">
        <v>1086.957</v>
      </c>
      <c r="W52" s="17">
        <v>39</v>
      </c>
    </row>
    <row r="53" spans="1:23" ht="12.75">
      <c r="A53" s="4">
        <v>0</v>
      </c>
      <c r="B53" s="4">
        <f t="shared" si="4"/>
        <v>82</v>
      </c>
      <c r="C53" s="4">
        <f t="shared" si="0"/>
        <v>9.7</v>
      </c>
      <c r="D53" s="4">
        <f t="shared" si="1"/>
        <v>6.9</v>
      </c>
      <c r="E53" s="4">
        <f t="shared" si="2"/>
        <v>5.6</v>
      </c>
      <c r="F53" s="4">
        <f t="shared" si="3"/>
        <v>2.8000000000000007</v>
      </c>
      <c r="G53" s="4">
        <f t="shared" si="5"/>
        <v>84.085</v>
      </c>
      <c r="H53" s="5">
        <f t="shared" si="6"/>
        <v>566.0714285714286</v>
      </c>
      <c r="I53" s="5">
        <f t="shared" si="10"/>
        <v>1132.1428571428569</v>
      </c>
      <c r="J53" s="6">
        <f t="shared" si="7"/>
        <v>275.86942257217845</v>
      </c>
      <c r="K53" s="5">
        <f t="shared" si="8"/>
        <v>1857.1897262842144</v>
      </c>
      <c r="L53" s="5">
        <f t="shared" si="9"/>
        <v>3714.379452568428</v>
      </c>
      <c r="M53" s="17">
        <v>82</v>
      </c>
      <c r="N53" s="16" t="s">
        <v>58</v>
      </c>
      <c r="O53" s="17">
        <v>11.48</v>
      </c>
      <c r="P53" s="17">
        <v>11.56</v>
      </c>
      <c r="Q53" s="17">
        <v>7.82</v>
      </c>
      <c r="R53" s="17">
        <v>9.7</v>
      </c>
      <c r="S53" s="17">
        <v>9.74</v>
      </c>
      <c r="T53" s="17">
        <v>6.9</v>
      </c>
      <c r="U53" s="17">
        <v>555.556</v>
      </c>
      <c r="V53" s="17">
        <v>1086.956</v>
      </c>
      <c r="W53" s="17">
        <v>40</v>
      </c>
    </row>
    <row r="54" spans="1:23" ht="12.75">
      <c r="A54" s="4">
        <v>0</v>
      </c>
      <c r="B54" s="4">
        <f t="shared" si="4"/>
        <v>84</v>
      </c>
      <c r="C54" s="4">
        <f t="shared" si="0"/>
        <v>9.24</v>
      </c>
      <c r="D54" s="4">
        <f t="shared" si="1"/>
        <v>6.94</v>
      </c>
      <c r="E54" s="4">
        <f t="shared" si="2"/>
        <v>5.140000000000001</v>
      </c>
      <c r="F54" s="4">
        <f t="shared" si="3"/>
        <v>2.8400000000000007</v>
      </c>
      <c r="G54" s="4">
        <f t="shared" si="5"/>
        <v>86.085</v>
      </c>
      <c r="H54" s="5">
        <f t="shared" si="6"/>
        <v>616.7315175097275</v>
      </c>
      <c r="I54" s="5">
        <f t="shared" si="10"/>
        <v>1116.1971830985913</v>
      </c>
      <c r="J54" s="6">
        <f t="shared" si="7"/>
        <v>282.4311023622047</v>
      </c>
      <c r="K54" s="5">
        <f t="shared" si="8"/>
        <v>2023.3973671578985</v>
      </c>
      <c r="L54" s="5">
        <f t="shared" si="9"/>
        <v>3662.064249011126</v>
      </c>
      <c r="M54" s="17">
        <v>84</v>
      </c>
      <c r="N54" s="16" t="s">
        <v>57</v>
      </c>
      <c r="O54" s="17">
        <v>10.84</v>
      </c>
      <c r="P54" s="17">
        <v>10.92</v>
      </c>
      <c r="Q54" s="17">
        <v>7.88</v>
      </c>
      <c r="R54" s="17">
        <v>9.24</v>
      </c>
      <c r="S54" s="17">
        <v>9.28</v>
      </c>
      <c r="T54" s="17">
        <v>6.94</v>
      </c>
      <c r="U54" s="17">
        <v>617.284</v>
      </c>
      <c r="V54" s="17">
        <v>1063.83</v>
      </c>
      <c r="W54" s="17">
        <v>41</v>
      </c>
    </row>
    <row r="55" spans="1:23" ht="12.75">
      <c r="A55" s="4">
        <v>0</v>
      </c>
      <c r="B55" s="4">
        <f t="shared" si="4"/>
        <v>86</v>
      </c>
      <c r="C55" s="4">
        <f t="shared" si="0"/>
        <v>9.22</v>
      </c>
      <c r="D55" s="4">
        <f t="shared" si="1"/>
        <v>7.08</v>
      </c>
      <c r="E55" s="4">
        <f t="shared" si="2"/>
        <v>5.120000000000001</v>
      </c>
      <c r="F55" s="4">
        <f t="shared" si="3"/>
        <v>2.9800000000000004</v>
      </c>
      <c r="G55" s="4">
        <f t="shared" si="5"/>
        <v>88.085</v>
      </c>
      <c r="H55" s="5">
        <f t="shared" si="6"/>
        <v>619.1406249999999</v>
      </c>
      <c r="I55" s="5">
        <f t="shared" si="10"/>
        <v>1063.758389261745</v>
      </c>
      <c r="J55" s="6">
        <f t="shared" si="7"/>
        <v>288.9927821522309</v>
      </c>
      <c r="K55" s="5">
        <f t="shared" si="8"/>
        <v>2031.3012631233591</v>
      </c>
      <c r="L55" s="5">
        <f t="shared" si="9"/>
        <v>3490.020962144832</v>
      </c>
      <c r="M55" s="17">
        <v>86</v>
      </c>
      <c r="N55" s="16" t="s">
        <v>56</v>
      </c>
      <c r="O55" s="17">
        <v>10.74</v>
      </c>
      <c r="P55" s="17">
        <v>10.84</v>
      </c>
      <c r="Q55" s="17">
        <v>8</v>
      </c>
      <c r="R55" s="17">
        <v>9.22</v>
      </c>
      <c r="S55" s="17">
        <v>9.32</v>
      </c>
      <c r="T55" s="17">
        <v>7.08</v>
      </c>
      <c r="U55" s="17">
        <v>657.895</v>
      </c>
      <c r="V55" s="17">
        <v>1086.956</v>
      </c>
      <c r="W55" s="17">
        <v>42</v>
      </c>
    </row>
    <row r="56" spans="1:23" ht="12.75">
      <c r="A56" s="4">
        <v>0</v>
      </c>
      <c r="B56" s="4">
        <f t="shared" si="4"/>
        <v>88</v>
      </c>
      <c r="C56" s="4">
        <f t="shared" si="0"/>
        <v>9.26</v>
      </c>
      <c r="D56" s="4">
        <f t="shared" si="1"/>
        <v>7.08</v>
      </c>
      <c r="E56" s="4">
        <f t="shared" si="2"/>
        <v>5.16</v>
      </c>
      <c r="F56" s="4">
        <f t="shared" si="3"/>
        <v>2.9800000000000004</v>
      </c>
      <c r="G56" s="4">
        <f t="shared" si="5"/>
        <v>90.085</v>
      </c>
      <c r="H56" s="5">
        <f t="shared" si="6"/>
        <v>614.3410852713179</v>
      </c>
      <c r="I56" s="5">
        <f t="shared" si="10"/>
        <v>1063.758389261745</v>
      </c>
      <c r="J56" s="6">
        <f t="shared" si="7"/>
        <v>295.5544619422572</v>
      </c>
      <c r="K56" s="5">
        <f t="shared" si="8"/>
        <v>2015.5547417037988</v>
      </c>
      <c r="L56" s="5">
        <f t="shared" si="9"/>
        <v>3490.020962144832</v>
      </c>
      <c r="M56" s="17">
        <v>88</v>
      </c>
      <c r="N56" s="16" t="s">
        <v>105</v>
      </c>
      <c r="O56" s="17">
        <v>10.82</v>
      </c>
      <c r="P56" s="17">
        <v>10.9</v>
      </c>
      <c r="Q56" s="17">
        <v>8.1</v>
      </c>
      <c r="R56" s="17">
        <v>9.26</v>
      </c>
      <c r="S56" s="17">
        <v>9.32</v>
      </c>
      <c r="T56" s="17">
        <v>7.08</v>
      </c>
      <c r="U56" s="17">
        <v>636.943</v>
      </c>
      <c r="V56" s="17">
        <v>980.392</v>
      </c>
      <c r="W56" s="17">
        <v>43</v>
      </c>
    </row>
    <row r="57" spans="1:23" ht="12.75">
      <c r="A57" s="4">
        <v>0</v>
      </c>
      <c r="B57" s="4">
        <f t="shared" si="4"/>
        <v>90</v>
      </c>
      <c r="C57" s="4">
        <f t="shared" si="0"/>
        <v>9.24</v>
      </c>
      <c r="D57" s="4">
        <f t="shared" si="1"/>
        <v>7.08</v>
      </c>
      <c r="E57" s="4">
        <f t="shared" si="2"/>
        <v>5.140000000000001</v>
      </c>
      <c r="F57" s="4">
        <f t="shared" si="3"/>
        <v>2.9800000000000004</v>
      </c>
      <c r="G57" s="4">
        <f t="shared" si="5"/>
        <v>92.085</v>
      </c>
      <c r="H57" s="5">
        <f t="shared" si="6"/>
        <v>616.7315175097275</v>
      </c>
      <c r="I57" s="5">
        <f t="shared" si="10"/>
        <v>1063.758389261745</v>
      </c>
      <c r="J57" s="6">
        <f t="shared" si="7"/>
        <v>302.11614173228344</v>
      </c>
      <c r="K57" s="5">
        <f t="shared" si="8"/>
        <v>2023.3973671578985</v>
      </c>
      <c r="L57" s="5">
        <f t="shared" si="9"/>
        <v>3490.020962144832</v>
      </c>
      <c r="M57" s="17">
        <v>90</v>
      </c>
      <c r="N57" s="16" t="s">
        <v>55</v>
      </c>
      <c r="O57" s="17">
        <v>10.84</v>
      </c>
      <c r="P57" s="17">
        <v>10.92</v>
      </c>
      <c r="Q57" s="17">
        <v>7.44</v>
      </c>
      <c r="R57" s="17">
        <v>9.24</v>
      </c>
      <c r="S57" s="17">
        <v>9.3</v>
      </c>
      <c r="T57" s="17">
        <v>7.08</v>
      </c>
      <c r="U57" s="17">
        <v>621.118</v>
      </c>
      <c r="V57" s="17">
        <v>1063.83</v>
      </c>
      <c r="W57" s="17">
        <v>44</v>
      </c>
    </row>
    <row r="58" spans="1:23" ht="12.75">
      <c r="A58" s="4">
        <v>0</v>
      </c>
      <c r="B58" s="4">
        <f t="shared" si="4"/>
        <v>92</v>
      </c>
      <c r="C58" s="4">
        <f t="shared" si="0"/>
        <v>8.88</v>
      </c>
      <c r="D58" s="4">
        <f t="shared" si="1"/>
        <v>5.92</v>
      </c>
      <c r="E58" s="4">
        <f t="shared" si="2"/>
        <v>4.780000000000001</v>
      </c>
      <c r="F58" s="4">
        <f t="shared" si="3"/>
        <v>1.8200000000000003</v>
      </c>
      <c r="G58" s="4">
        <f t="shared" si="5"/>
        <v>94.085</v>
      </c>
      <c r="H58" s="5">
        <f t="shared" si="6"/>
        <v>663.1799163179915</v>
      </c>
      <c r="I58" s="5">
        <f t="shared" si="10"/>
        <v>1741.7582417582414</v>
      </c>
      <c r="J58" s="6">
        <f t="shared" si="7"/>
        <v>308.67782152230967</v>
      </c>
      <c r="K58" s="5">
        <f t="shared" si="8"/>
        <v>2175.787127027531</v>
      </c>
      <c r="L58" s="5">
        <f t="shared" si="9"/>
        <v>5714.429927028351</v>
      </c>
      <c r="M58" s="17">
        <v>92</v>
      </c>
      <c r="N58" s="16" t="s">
        <v>54</v>
      </c>
      <c r="O58" s="17">
        <v>10.52</v>
      </c>
      <c r="P58" s="17">
        <v>10.58</v>
      </c>
      <c r="Q58" s="17">
        <v>6.52</v>
      </c>
      <c r="R58" s="17">
        <v>8.88</v>
      </c>
      <c r="S58" s="17">
        <v>8.94</v>
      </c>
      <c r="T58" s="17">
        <v>5.92</v>
      </c>
      <c r="U58" s="17">
        <v>609.756</v>
      </c>
      <c r="V58" s="17"/>
      <c r="W58" s="17">
        <v>45</v>
      </c>
    </row>
    <row r="59" spans="1:23" ht="12.75">
      <c r="A59" s="4">
        <v>0</v>
      </c>
      <c r="B59" s="4">
        <f t="shared" si="4"/>
        <v>94</v>
      </c>
      <c r="C59" s="4">
        <f t="shared" si="0"/>
        <v>8.82</v>
      </c>
      <c r="D59" s="4">
        <f t="shared" si="1"/>
        <v>5.9</v>
      </c>
      <c r="E59" s="4">
        <f t="shared" si="2"/>
        <v>4.720000000000001</v>
      </c>
      <c r="F59" s="4">
        <f t="shared" si="3"/>
        <v>1.8000000000000007</v>
      </c>
      <c r="G59" s="4">
        <f t="shared" si="5"/>
        <v>96.085</v>
      </c>
      <c r="H59" s="5">
        <f t="shared" si="6"/>
        <v>671.6101694915253</v>
      </c>
      <c r="I59" s="5">
        <f t="shared" si="10"/>
        <v>1761.1111111111104</v>
      </c>
      <c r="J59" s="6">
        <f t="shared" si="7"/>
        <v>315.2395013123359</v>
      </c>
      <c r="K59" s="5">
        <f t="shared" si="8"/>
        <v>2203.4454379643216</v>
      </c>
      <c r="L59" s="5">
        <f t="shared" si="9"/>
        <v>5777.92359288422</v>
      </c>
      <c r="M59" s="17">
        <v>94</v>
      </c>
      <c r="N59" s="16" t="s">
        <v>106</v>
      </c>
      <c r="O59" s="17">
        <v>10.5</v>
      </c>
      <c r="P59" s="17">
        <v>10.54</v>
      </c>
      <c r="Q59" s="17">
        <v>6.48</v>
      </c>
      <c r="R59" s="17">
        <v>8.82</v>
      </c>
      <c r="S59" s="17">
        <v>8.88</v>
      </c>
      <c r="T59" s="17">
        <v>5.9</v>
      </c>
      <c r="U59" s="17">
        <v>598.802</v>
      </c>
      <c r="V59" s="17">
        <v>1724.138</v>
      </c>
      <c r="W59" s="17">
        <v>46</v>
      </c>
    </row>
    <row r="60" spans="1:23" ht="12.75">
      <c r="A60" s="4">
        <v>0</v>
      </c>
      <c r="B60" s="4">
        <f t="shared" si="4"/>
        <v>96</v>
      </c>
      <c r="C60" s="4">
        <f t="shared" si="0"/>
        <v>9.06</v>
      </c>
      <c r="D60" s="4">
        <f t="shared" si="1"/>
        <v>5.88</v>
      </c>
      <c r="E60" s="4">
        <f t="shared" si="2"/>
        <v>4.960000000000001</v>
      </c>
      <c r="F60" s="4">
        <f t="shared" si="3"/>
        <v>1.7800000000000002</v>
      </c>
      <c r="G60" s="4">
        <f t="shared" si="5"/>
        <v>98.085</v>
      </c>
      <c r="H60" s="5">
        <f t="shared" si="6"/>
        <v>639.1129032258062</v>
      </c>
      <c r="I60" s="5">
        <f t="shared" si="10"/>
        <v>1780.898876404494</v>
      </c>
      <c r="J60" s="6">
        <f t="shared" si="7"/>
        <v>321.8011811023622</v>
      </c>
      <c r="K60" s="5">
        <f t="shared" si="8"/>
        <v>2096.8271103208863</v>
      </c>
      <c r="L60" s="5">
        <f t="shared" si="9"/>
        <v>5842.8440826919095</v>
      </c>
      <c r="M60" s="17">
        <v>96</v>
      </c>
      <c r="N60" s="16" t="s">
        <v>53</v>
      </c>
      <c r="O60" s="17">
        <v>10.54</v>
      </c>
      <c r="P60" s="17">
        <v>10.58</v>
      </c>
      <c r="Q60" s="17">
        <v>6.4</v>
      </c>
      <c r="R60" s="17">
        <v>9.06</v>
      </c>
      <c r="S60" s="17">
        <v>9.1</v>
      </c>
      <c r="T60" s="17">
        <v>5.88</v>
      </c>
      <c r="U60" s="17">
        <v>675.676</v>
      </c>
      <c r="V60" s="17">
        <v>1923.077</v>
      </c>
      <c r="W60" s="17">
        <v>47</v>
      </c>
    </row>
    <row r="61" spans="1:23" ht="12.75">
      <c r="A61" s="4">
        <v>0</v>
      </c>
      <c r="B61" s="4">
        <f t="shared" si="4"/>
        <v>98</v>
      </c>
      <c r="C61" s="4">
        <f t="shared" si="0"/>
        <v>8.86</v>
      </c>
      <c r="D61" s="4">
        <f t="shared" si="1"/>
        <v>5.8</v>
      </c>
      <c r="E61" s="4">
        <f t="shared" si="2"/>
        <v>4.76</v>
      </c>
      <c r="F61" s="4">
        <f t="shared" si="3"/>
        <v>1.7000000000000002</v>
      </c>
      <c r="G61" s="4">
        <f t="shared" si="5"/>
        <v>100.085</v>
      </c>
      <c r="H61" s="5">
        <f t="shared" si="6"/>
        <v>665.9663865546219</v>
      </c>
      <c r="I61" s="5">
        <f t="shared" si="10"/>
        <v>1864.705882352941</v>
      </c>
      <c r="J61" s="6">
        <f t="shared" si="7"/>
        <v>328.3628608923884</v>
      </c>
      <c r="K61" s="5">
        <f t="shared" si="8"/>
        <v>2184.9290897461347</v>
      </c>
      <c r="L61" s="5">
        <f t="shared" si="9"/>
        <v>6117.801451289176</v>
      </c>
      <c r="M61" s="17">
        <v>98</v>
      </c>
      <c r="N61" s="16" t="s">
        <v>52</v>
      </c>
      <c r="O61" s="17">
        <v>10.48</v>
      </c>
      <c r="P61" s="17">
        <v>10.54</v>
      </c>
      <c r="Q61" s="17">
        <v>6.36</v>
      </c>
      <c r="R61" s="17">
        <v>8.86</v>
      </c>
      <c r="S61" s="17">
        <v>8.92</v>
      </c>
      <c r="T61" s="17">
        <v>5.8</v>
      </c>
      <c r="U61" s="17">
        <v>617.284</v>
      </c>
      <c r="V61" s="17">
        <v>1785.714</v>
      </c>
      <c r="W61" s="17">
        <v>48</v>
      </c>
    </row>
    <row r="62" spans="1:23" ht="12.75">
      <c r="A62" s="4">
        <v>0</v>
      </c>
      <c r="B62" s="4">
        <f t="shared" si="4"/>
        <v>100</v>
      </c>
      <c r="C62" s="4">
        <f aca="true" t="shared" si="11" ref="C62:C69">R62</f>
        <v>9.12</v>
      </c>
      <c r="D62" s="4">
        <f aca="true" t="shared" si="12" ref="D62:D69">T62</f>
        <v>5.78</v>
      </c>
      <c r="E62" s="4">
        <f aca="true" t="shared" si="13" ref="E62:E69">$A62+C62-$C$10</f>
        <v>5.02</v>
      </c>
      <c r="F62" s="4">
        <f aca="true" t="shared" si="14" ref="F62:F69">$A62+D62-$C$10</f>
        <v>1.6800000000000006</v>
      </c>
      <c r="G62" s="4">
        <f t="shared" si="5"/>
        <v>102.085</v>
      </c>
      <c r="H62" s="5">
        <f aca="true" t="shared" si="15" ref="H62:H69">1000*($C$11/E62)</f>
        <v>631.4741035856574</v>
      </c>
      <c r="I62" s="5">
        <f aca="true" t="shared" si="16" ref="I62:I69">1000*($C$11/F62)</f>
        <v>1886.9047619047612</v>
      </c>
      <c r="J62" s="6">
        <f aca="true" t="shared" si="17" ref="J62:J69">G62/0.3048</f>
        <v>334.92454068241466</v>
      </c>
      <c r="K62" s="5">
        <f aca="true" t="shared" si="18" ref="K62:K69">H62/0.3048</f>
        <v>2071.7654317114743</v>
      </c>
      <c r="L62" s="5">
        <f aca="true" t="shared" si="19" ref="L62:L69">I62/0.3048</f>
        <v>6190.632420947379</v>
      </c>
      <c r="M62" s="17">
        <v>100</v>
      </c>
      <c r="N62" s="16" t="s">
        <v>51</v>
      </c>
      <c r="O62" s="17">
        <v>10.64</v>
      </c>
      <c r="P62" s="17">
        <v>10.7</v>
      </c>
      <c r="Q62" s="17">
        <v>6.3</v>
      </c>
      <c r="R62" s="17">
        <v>9.12</v>
      </c>
      <c r="S62" s="17">
        <v>9.18</v>
      </c>
      <c r="T62" s="17">
        <v>5.78</v>
      </c>
      <c r="U62" s="17">
        <v>657.895</v>
      </c>
      <c r="V62" s="17">
        <v>1923.077</v>
      </c>
      <c r="W62" s="17">
        <v>49</v>
      </c>
    </row>
    <row r="63" spans="1:23" ht="12.75">
      <c r="A63" s="4">
        <v>0</v>
      </c>
      <c r="B63" s="4">
        <f t="shared" si="4"/>
        <v>102</v>
      </c>
      <c r="C63" s="4">
        <f t="shared" si="11"/>
        <v>9.28</v>
      </c>
      <c r="D63" s="4">
        <f t="shared" si="12"/>
        <v>5.7</v>
      </c>
      <c r="E63" s="4">
        <f t="shared" si="13"/>
        <v>5.18</v>
      </c>
      <c r="F63" s="4">
        <f t="shared" si="14"/>
        <v>1.6000000000000005</v>
      </c>
      <c r="G63" s="4">
        <f t="shared" si="5"/>
        <v>104.085</v>
      </c>
      <c r="H63" s="5">
        <f t="shared" si="15"/>
        <v>611.969111969112</v>
      </c>
      <c r="I63" s="5">
        <f t="shared" si="16"/>
        <v>1981.2499999999993</v>
      </c>
      <c r="J63" s="6">
        <f t="shared" si="17"/>
        <v>341.4862204724409</v>
      </c>
      <c r="K63" s="5">
        <f t="shared" si="18"/>
        <v>2007.7726770640156</v>
      </c>
      <c r="L63" s="5">
        <f t="shared" si="19"/>
        <v>6500.164041994748</v>
      </c>
      <c r="M63" s="17">
        <v>102</v>
      </c>
      <c r="N63" s="16" t="s">
        <v>107</v>
      </c>
      <c r="O63" s="17">
        <v>10.86</v>
      </c>
      <c r="P63" s="17">
        <v>10.92</v>
      </c>
      <c r="Q63" s="17">
        <v>6.22</v>
      </c>
      <c r="R63" s="17">
        <v>9.28</v>
      </c>
      <c r="S63" s="17">
        <v>9.34</v>
      </c>
      <c r="T63" s="17">
        <v>5.7</v>
      </c>
      <c r="U63" s="17">
        <v>632.911</v>
      </c>
      <c r="V63" s="17">
        <v>1923.077</v>
      </c>
      <c r="W63" s="17">
        <v>50</v>
      </c>
    </row>
    <row r="64" spans="1:23" ht="12.75">
      <c r="A64" s="4">
        <v>0</v>
      </c>
      <c r="B64" s="4">
        <f t="shared" si="4"/>
        <v>104</v>
      </c>
      <c r="C64" s="4">
        <f t="shared" si="11"/>
        <v>9.22</v>
      </c>
      <c r="D64" s="4">
        <f t="shared" si="12"/>
        <v>5.68</v>
      </c>
      <c r="E64" s="4">
        <f t="shared" si="13"/>
        <v>5.120000000000001</v>
      </c>
      <c r="F64" s="4">
        <f t="shared" si="14"/>
        <v>1.58</v>
      </c>
      <c r="G64" s="4">
        <f t="shared" si="5"/>
        <v>106.085</v>
      </c>
      <c r="H64" s="5">
        <f t="shared" si="15"/>
        <v>619.1406249999999</v>
      </c>
      <c r="I64" s="5">
        <f t="shared" si="16"/>
        <v>2006.3291139240507</v>
      </c>
      <c r="J64" s="6">
        <f t="shared" si="17"/>
        <v>348.0479002624672</v>
      </c>
      <c r="K64" s="5">
        <f t="shared" si="18"/>
        <v>2031.3012631233591</v>
      </c>
      <c r="L64" s="5">
        <f t="shared" si="19"/>
        <v>6582.444599488355</v>
      </c>
      <c r="M64" s="17">
        <v>104</v>
      </c>
      <c r="N64" s="16" t="s">
        <v>50</v>
      </c>
      <c r="O64" s="17">
        <v>10.82</v>
      </c>
      <c r="P64" s="17">
        <v>10.88</v>
      </c>
      <c r="Q64" s="17">
        <v>6.22</v>
      </c>
      <c r="R64" s="17">
        <v>9.22</v>
      </c>
      <c r="S64" s="17">
        <v>9.26</v>
      </c>
      <c r="T64" s="17">
        <v>5.68</v>
      </c>
      <c r="U64" s="17">
        <v>621.118</v>
      </c>
      <c r="V64" s="17">
        <v>1851.852</v>
      </c>
      <c r="W64" s="17">
        <v>51</v>
      </c>
    </row>
    <row r="65" spans="1:23" ht="12.75">
      <c r="A65" s="4">
        <v>0</v>
      </c>
      <c r="B65" s="4">
        <f t="shared" si="4"/>
        <v>106</v>
      </c>
      <c r="C65" s="4">
        <f t="shared" si="11"/>
        <v>9.22</v>
      </c>
      <c r="D65" s="4">
        <f t="shared" si="12"/>
        <v>5.84</v>
      </c>
      <c r="E65" s="4">
        <f t="shared" si="13"/>
        <v>5.120000000000001</v>
      </c>
      <c r="F65" s="4">
        <f t="shared" si="14"/>
        <v>1.7400000000000002</v>
      </c>
      <c r="G65" s="4">
        <f t="shared" si="5"/>
        <v>108.085</v>
      </c>
      <c r="H65" s="5">
        <f t="shared" si="15"/>
        <v>619.1406249999999</v>
      </c>
      <c r="I65" s="5">
        <f t="shared" si="16"/>
        <v>1821.83908045977</v>
      </c>
      <c r="J65" s="6">
        <f t="shared" si="17"/>
        <v>354.6095800524934</v>
      </c>
      <c r="K65" s="5">
        <f t="shared" si="18"/>
        <v>2031.3012631233591</v>
      </c>
      <c r="L65" s="5">
        <f t="shared" si="19"/>
        <v>5977.162337466437</v>
      </c>
      <c r="M65" s="17">
        <v>106</v>
      </c>
      <c r="N65" s="16" t="s">
        <v>108</v>
      </c>
      <c r="O65" s="17">
        <v>10.84</v>
      </c>
      <c r="P65" s="17">
        <v>10.92</v>
      </c>
      <c r="Q65" s="17">
        <v>6.38</v>
      </c>
      <c r="R65" s="17">
        <v>9.22</v>
      </c>
      <c r="S65" s="17">
        <v>9.28</v>
      </c>
      <c r="T65" s="17">
        <v>5.84</v>
      </c>
      <c r="U65" s="17">
        <v>613.497</v>
      </c>
      <c r="V65" s="17">
        <v>1851.852</v>
      </c>
      <c r="W65" s="17">
        <v>52</v>
      </c>
    </row>
    <row r="66" spans="1:23" ht="12.75">
      <c r="A66" s="4">
        <v>0</v>
      </c>
      <c r="B66" s="4">
        <f t="shared" si="4"/>
        <v>108</v>
      </c>
      <c r="C66" s="4">
        <f t="shared" si="11"/>
        <v>9.08</v>
      </c>
      <c r="D66" s="4">
        <f t="shared" si="12"/>
        <v>5.66</v>
      </c>
      <c r="E66" s="4">
        <f t="shared" si="13"/>
        <v>4.98</v>
      </c>
      <c r="F66" s="4">
        <f t="shared" si="14"/>
        <v>1.5600000000000005</v>
      </c>
      <c r="G66" s="4">
        <f t="shared" si="5"/>
        <v>110.085</v>
      </c>
      <c r="H66" s="5">
        <f t="shared" si="15"/>
        <v>636.5461847389557</v>
      </c>
      <c r="I66" s="5">
        <f t="shared" si="16"/>
        <v>2032.0512820512815</v>
      </c>
      <c r="J66" s="6">
        <f t="shared" si="17"/>
        <v>361.17125984251965</v>
      </c>
      <c r="K66" s="5">
        <f t="shared" si="18"/>
        <v>2088.4061179099594</v>
      </c>
      <c r="L66" s="5">
        <f t="shared" si="19"/>
        <v>6666.834914866409</v>
      </c>
      <c r="M66" s="17">
        <v>108</v>
      </c>
      <c r="N66" s="16" t="s">
        <v>40</v>
      </c>
      <c r="O66" s="17">
        <v>10.76</v>
      </c>
      <c r="P66" s="17">
        <v>10.82</v>
      </c>
      <c r="Q66" s="17">
        <v>6.2</v>
      </c>
      <c r="R66" s="17">
        <v>9.08</v>
      </c>
      <c r="S66" s="17">
        <v>9.16</v>
      </c>
      <c r="T66" s="17">
        <v>5.66</v>
      </c>
      <c r="U66" s="17">
        <v>598.802</v>
      </c>
      <c r="V66" s="17">
        <v>1851.852</v>
      </c>
      <c r="W66" s="17">
        <v>53</v>
      </c>
    </row>
    <row r="67" spans="1:23" ht="12.75">
      <c r="A67" s="4">
        <v>0</v>
      </c>
      <c r="B67" s="4">
        <f t="shared" si="4"/>
        <v>110</v>
      </c>
      <c r="C67" s="4">
        <f t="shared" si="11"/>
        <v>9.14</v>
      </c>
      <c r="D67" s="4">
        <f t="shared" si="12"/>
        <v>5.8</v>
      </c>
      <c r="E67" s="4">
        <f t="shared" si="13"/>
        <v>5.040000000000001</v>
      </c>
      <c r="F67" s="4">
        <f t="shared" si="14"/>
        <v>1.7000000000000002</v>
      </c>
      <c r="G67" s="4">
        <f t="shared" si="5"/>
        <v>112.085</v>
      </c>
      <c r="H67" s="5">
        <f t="shared" si="15"/>
        <v>628.9682539682539</v>
      </c>
      <c r="I67" s="5">
        <f t="shared" si="16"/>
        <v>1864.705882352941</v>
      </c>
      <c r="J67" s="6">
        <f t="shared" si="17"/>
        <v>367.7329396325459</v>
      </c>
      <c r="K67" s="5">
        <f t="shared" si="18"/>
        <v>2063.5441403157934</v>
      </c>
      <c r="L67" s="5">
        <f t="shared" si="19"/>
        <v>6117.801451289176</v>
      </c>
      <c r="M67" s="17">
        <v>110</v>
      </c>
      <c r="N67" s="16" t="s">
        <v>41</v>
      </c>
      <c r="O67" s="17">
        <v>10.7</v>
      </c>
      <c r="P67" s="17">
        <v>10.76</v>
      </c>
      <c r="Q67" s="17">
        <v>6.34</v>
      </c>
      <c r="R67" s="17">
        <v>9.14</v>
      </c>
      <c r="S67" s="17">
        <v>9.2</v>
      </c>
      <c r="T67" s="17">
        <v>5.8</v>
      </c>
      <c r="U67" s="17">
        <v>641.026</v>
      </c>
      <c r="V67" s="17">
        <v>1851.852</v>
      </c>
      <c r="W67" s="17">
        <v>54</v>
      </c>
    </row>
    <row r="68" spans="1:23" ht="12.75">
      <c r="A68" s="4">
        <v>0</v>
      </c>
      <c r="B68" s="4">
        <f t="shared" si="4"/>
        <v>112</v>
      </c>
      <c r="C68" s="4">
        <f t="shared" si="11"/>
        <v>9.02</v>
      </c>
      <c r="D68" s="4">
        <f t="shared" si="12"/>
        <v>5.8</v>
      </c>
      <c r="E68" s="4">
        <f t="shared" si="13"/>
        <v>4.92</v>
      </c>
      <c r="F68" s="4">
        <f t="shared" si="14"/>
        <v>1.7000000000000002</v>
      </c>
      <c r="G68" s="4">
        <f t="shared" si="5"/>
        <v>114.085</v>
      </c>
      <c r="H68" s="5">
        <f t="shared" si="15"/>
        <v>644.3089430894308</v>
      </c>
      <c r="I68" s="5">
        <f t="shared" si="16"/>
        <v>1864.705882352941</v>
      </c>
      <c r="J68" s="6">
        <f t="shared" si="17"/>
        <v>374.2946194225721</v>
      </c>
      <c r="K68" s="5">
        <f t="shared" si="18"/>
        <v>2113.8744852015448</v>
      </c>
      <c r="L68" s="5">
        <f t="shared" si="19"/>
        <v>6117.801451289176</v>
      </c>
      <c r="M68" s="17">
        <v>112</v>
      </c>
      <c r="N68" s="16" t="s">
        <v>42</v>
      </c>
      <c r="O68" s="17">
        <v>10.66</v>
      </c>
      <c r="P68" s="17">
        <v>10.76</v>
      </c>
      <c r="Q68" s="17">
        <v>6.34</v>
      </c>
      <c r="R68" s="17">
        <v>9.02</v>
      </c>
      <c r="S68" s="17">
        <v>9.1</v>
      </c>
      <c r="T68" s="17">
        <v>5.8</v>
      </c>
      <c r="U68" s="17">
        <v>606.061</v>
      </c>
      <c r="V68" s="17">
        <v>1851.852</v>
      </c>
      <c r="W68" s="17">
        <v>55</v>
      </c>
    </row>
    <row r="69" spans="1:23" ht="12.75">
      <c r="A69" s="4">
        <v>0</v>
      </c>
      <c r="B69" s="4">
        <f t="shared" si="4"/>
        <v>114</v>
      </c>
      <c r="C69" s="4">
        <f t="shared" si="11"/>
        <v>8.86</v>
      </c>
      <c r="D69" s="4">
        <f t="shared" si="12"/>
        <v>5.76</v>
      </c>
      <c r="E69" s="4">
        <f t="shared" si="13"/>
        <v>4.76</v>
      </c>
      <c r="F69" s="4">
        <f t="shared" si="14"/>
        <v>1.6600000000000001</v>
      </c>
      <c r="G69" s="4">
        <f t="shared" si="5"/>
        <v>116.085</v>
      </c>
      <c r="H69" s="5">
        <f t="shared" si="15"/>
        <v>665.9663865546219</v>
      </c>
      <c r="I69" s="5">
        <f t="shared" si="16"/>
        <v>1909.6385542168673</v>
      </c>
      <c r="J69" s="6">
        <f t="shared" si="17"/>
        <v>380.8562992125984</v>
      </c>
      <c r="K69" s="5">
        <f t="shared" si="18"/>
        <v>2184.9290897461347</v>
      </c>
      <c r="L69" s="5">
        <f t="shared" si="19"/>
        <v>6265.21835372988</v>
      </c>
      <c r="M69" s="17">
        <v>114</v>
      </c>
      <c r="N69" s="16" t="s">
        <v>43</v>
      </c>
      <c r="O69" s="17">
        <v>10.44</v>
      </c>
      <c r="P69" s="17">
        <v>10.5</v>
      </c>
      <c r="Q69" s="17">
        <v>6.28</v>
      </c>
      <c r="R69" s="17">
        <v>8.86</v>
      </c>
      <c r="S69" s="17">
        <v>8.94</v>
      </c>
      <c r="T69" s="17">
        <v>5.76</v>
      </c>
      <c r="U69" s="17">
        <v>636.943</v>
      </c>
      <c r="V69" s="17">
        <v>1923.077</v>
      </c>
      <c r="W69" s="17">
        <v>56</v>
      </c>
    </row>
    <row r="70" spans="1:23" ht="12.75">
      <c r="A70" s="4">
        <v>0</v>
      </c>
      <c r="B70" s="4">
        <f aca="true" t="shared" si="20" ref="B70:B133">M70</f>
        <v>116</v>
      </c>
      <c r="C70" s="4">
        <f aca="true" t="shared" si="21" ref="C70:C133">R70</f>
        <v>8.66</v>
      </c>
      <c r="D70" s="4">
        <f aca="true" t="shared" si="22" ref="D70:D133">T70</f>
        <v>5.7</v>
      </c>
      <c r="E70" s="4">
        <f aca="true" t="shared" si="23" ref="E70:E133">$A70+C70-$C$10</f>
        <v>4.5600000000000005</v>
      </c>
      <c r="F70" s="4">
        <f aca="true" t="shared" si="24" ref="F70:F133">$A70+D70-$C$10</f>
        <v>1.6000000000000005</v>
      </c>
      <c r="G70" s="4">
        <f t="shared" si="5"/>
        <v>118.085</v>
      </c>
      <c r="H70" s="5">
        <f aca="true" t="shared" si="25" ref="H70:H133">1000*($C$11/E70)</f>
        <v>695.1754385964911</v>
      </c>
      <c r="I70" s="5">
        <f aca="true" t="shared" si="26" ref="I70:I133">1000*($C$11/F70)</f>
        <v>1981.2499999999993</v>
      </c>
      <c r="J70" s="6">
        <f aca="true" t="shared" si="27" ref="J70:J133">G70/0.3048</f>
        <v>387.41797900262463</v>
      </c>
      <c r="K70" s="5">
        <f aca="true" t="shared" si="28" ref="K70:K133">H70/0.3048</f>
        <v>2280.7593129806137</v>
      </c>
      <c r="L70" s="5">
        <f aca="true" t="shared" si="29" ref="L70:L133">I70/0.3048</f>
        <v>6500.164041994748</v>
      </c>
      <c r="M70" s="17">
        <v>116</v>
      </c>
      <c r="N70" s="16" t="s">
        <v>109</v>
      </c>
      <c r="O70" s="17">
        <v>10.26</v>
      </c>
      <c r="P70" s="17">
        <v>10.3</v>
      </c>
      <c r="Q70" s="17">
        <v>6.22</v>
      </c>
      <c r="R70" s="17">
        <v>8.66</v>
      </c>
      <c r="S70" s="17">
        <v>8.74</v>
      </c>
      <c r="T70" s="17">
        <v>5.7</v>
      </c>
      <c r="U70" s="17">
        <v>632.911</v>
      </c>
      <c r="V70" s="17">
        <v>1923.077</v>
      </c>
      <c r="W70" s="17">
        <v>57</v>
      </c>
    </row>
    <row r="71" spans="1:23" ht="12.75">
      <c r="A71" s="4">
        <v>0</v>
      </c>
      <c r="B71" s="4">
        <f t="shared" si="20"/>
        <v>118</v>
      </c>
      <c r="C71" s="4">
        <f t="shared" si="21"/>
        <v>8.8</v>
      </c>
      <c r="D71" s="4">
        <f t="shared" si="22"/>
        <v>5.72</v>
      </c>
      <c r="E71" s="4">
        <f t="shared" si="23"/>
        <v>4.700000000000001</v>
      </c>
      <c r="F71" s="4">
        <f t="shared" si="24"/>
        <v>1.62</v>
      </c>
      <c r="G71" s="4">
        <f t="shared" si="5"/>
        <v>120.085</v>
      </c>
      <c r="H71" s="5">
        <f t="shared" si="25"/>
        <v>674.4680851063828</v>
      </c>
      <c r="I71" s="5">
        <f t="shared" si="26"/>
        <v>1956.7901234567898</v>
      </c>
      <c r="J71" s="6">
        <f t="shared" si="27"/>
        <v>393.97965879265087</v>
      </c>
      <c r="K71" s="5">
        <f t="shared" si="28"/>
        <v>2212.8218015301272</v>
      </c>
      <c r="L71" s="5">
        <f t="shared" si="29"/>
        <v>6419.915103204691</v>
      </c>
      <c r="M71" s="17">
        <v>118</v>
      </c>
      <c r="N71" s="16" t="s">
        <v>110</v>
      </c>
      <c r="O71" s="17">
        <v>10.24</v>
      </c>
      <c r="P71" s="17">
        <v>10.28</v>
      </c>
      <c r="Q71" s="17">
        <v>6.24</v>
      </c>
      <c r="R71" s="17">
        <v>8.8</v>
      </c>
      <c r="S71" s="17">
        <v>8.84</v>
      </c>
      <c r="T71" s="17">
        <v>5.72</v>
      </c>
      <c r="U71" s="17">
        <v>694.445</v>
      </c>
      <c r="V71" s="17">
        <v>1923.077</v>
      </c>
      <c r="W71" s="17">
        <v>58</v>
      </c>
    </row>
    <row r="72" spans="1:23" ht="12.75">
      <c r="A72" s="4">
        <v>0</v>
      </c>
      <c r="B72" s="4">
        <f t="shared" si="20"/>
        <v>120</v>
      </c>
      <c r="C72" s="4">
        <f t="shared" si="21"/>
        <v>8.92</v>
      </c>
      <c r="D72" s="4">
        <f t="shared" si="22"/>
        <v>5.74</v>
      </c>
      <c r="E72" s="4">
        <f t="shared" si="23"/>
        <v>4.82</v>
      </c>
      <c r="F72" s="4">
        <f t="shared" si="24"/>
        <v>1.6400000000000006</v>
      </c>
      <c r="G72" s="4">
        <f t="shared" si="5"/>
        <v>122.085</v>
      </c>
      <c r="H72" s="5">
        <f t="shared" si="25"/>
        <v>657.6763485477178</v>
      </c>
      <c r="I72" s="5">
        <f t="shared" si="26"/>
        <v>1932.926829268292</v>
      </c>
      <c r="J72" s="6">
        <f t="shared" si="27"/>
        <v>400.5413385826771</v>
      </c>
      <c r="K72" s="5">
        <f t="shared" si="28"/>
        <v>2157.730802321909</v>
      </c>
      <c r="L72" s="5">
        <f t="shared" si="29"/>
        <v>6341.623455604632</v>
      </c>
      <c r="M72" s="17">
        <v>120</v>
      </c>
      <c r="N72" s="16" t="s">
        <v>44</v>
      </c>
      <c r="O72" s="17">
        <v>10.44</v>
      </c>
      <c r="P72" s="17">
        <v>10.52</v>
      </c>
      <c r="Q72" s="17">
        <v>6.26</v>
      </c>
      <c r="R72" s="17">
        <v>8.92</v>
      </c>
      <c r="S72" s="17">
        <v>9</v>
      </c>
      <c r="T72" s="17">
        <v>5.74</v>
      </c>
      <c r="U72" s="17">
        <v>657.895</v>
      </c>
      <c r="V72" s="17">
        <v>1923.077</v>
      </c>
      <c r="W72" s="17">
        <v>59</v>
      </c>
    </row>
    <row r="73" spans="1:23" ht="12.75">
      <c r="A73" s="4">
        <v>0</v>
      </c>
      <c r="B73" s="4">
        <f t="shared" si="20"/>
        <v>122</v>
      </c>
      <c r="C73" s="4">
        <f t="shared" si="21"/>
        <v>8.58</v>
      </c>
      <c r="D73" s="4">
        <f t="shared" si="22"/>
        <v>5.66</v>
      </c>
      <c r="E73" s="4">
        <f t="shared" si="23"/>
        <v>4.48</v>
      </c>
      <c r="F73" s="4">
        <f t="shared" si="24"/>
        <v>1.5600000000000005</v>
      </c>
      <c r="G73" s="4">
        <f t="shared" si="5"/>
        <v>124.085</v>
      </c>
      <c r="H73" s="5">
        <f t="shared" si="25"/>
        <v>707.5892857142856</v>
      </c>
      <c r="I73" s="5">
        <f t="shared" si="26"/>
        <v>2032.0512820512815</v>
      </c>
      <c r="J73" s="6">
        <f t="shared" si="27"/>
        <v>407.1030183727034</v>
      </c>
      <c r="K73" s="5">
        <f t="shared" si="28"/>
        <v>2321.4871578552675</v>
      </c>
      <c r="L73" s="5">
        <f t="shared" si="29"/>
        <v>6666.834914866409</v>
      </c>
      <c r="M73" s="17">
        <v>122</v>
      </c>
      <c r="N73" s="16" t="s">
        <v>111</v>
      </c>
      <c r="O73" s="17">
        <v>10.14</v>
      </c>
      <c r="P73" s="17">
        <v>10.2</v>
      </c>
      <c r="Q73" s="17">
        <v>6.18</v>
      </c>
      <c r="R73" s="17">
        <v>8.58</v>
      </c>
      <c r="S73" s="17">
        <v>8.66</v>
      </c>
      <c r="T73" s="17">
        <v>5.66</v>
      </c>
      <c r="U73" s="17">
        <v>645.161</v>
      </c>
      <c r="V73" s="17">
        <v>1923.077</v>
      </c>
      <c r="W73" s="17">
        <v>60</v>
      </c>
    </row>
    <row r="74" spans="1:23" ht="12.75">
      <c r="A74" s="4">
        <v>0</v>
      </c>
      <c r="B74" s="4">
        <f t="shared" si="20"/>
        <v>124</v>
      </c>
      <c r="C74" s="4">
        <f t="shared" si="21"/>
        <v>7.58</v>
      </c>
      <c r="D74" s="4">
        <f t="shared" si="22"/>
        <v>5.44</v>
      </c>
      <c r="E74" s="4">
        <f t="shared" si="23"/>
        <v>3.4800000000000004</v>
      </c>
      <c r="F74" s="4">
        <f t="shared" si="24"/>
        <v>1.3400000000000007</v>
      </c>
      <c r="G74" s="4">
        <f t="shared" si="5"/>
        <v>126.085</v>
      </c>
      <c r="H74" s="5">
        <f t="shared" si="25"/>
        <v>910.919540229885</v>
      </c>
      <c r="I74" s="5">
        <f t="shared" si="26"/>
        <v>2365.6716417910434</v>
      </c>
      <c r="J74" s="6">
        <f t="shared" si="27"/>
        <v>413.6646981627296</v>
      </c>
      <c r="K74" s="5">
        <f t="shared" si="28"/>
        <v>2988.5811687332184</v>
      </c>
      <c r="L74" s="5">
        <f t="shared" si="29"/>
        <v>7761.3899008892495</v>
      </c>
      <c r="M74" s="17">
        <v>124</v>
      </c>
      <c r="N74" s="16" t="s">
        <v>45</v>
      </c>
      <c r="O74" s="17">
        <v>9.08</v>
      </c>
      <c r="P74" s="17">
        <v>9.14</v>
      </c>
      <c r="Q74" s="17">
        <v>5.94</v>
      </c>
      <c r="R74" s="17">
        <v>7.58</v>
      </c>
      <c r="S74" s="17">
        <v>7.68</v>
      </c>
      <c r="T74" s="17">
        <v>5.44</v>
      </c>
      <c r="U74" s="17">
        <v>675.676</v>
      </c>
      <c r="V74" s="17">
        <v>2000</v>
      </c>
      <c r="W74" s="17">
        <v>61</v>
      </c>
    </row>
    <row r="75" spans="1:23" ht="12.75">
      <c r="A75" s="4">
        <v>0</v>
      </c>
      <c r="B75" s="4">
        <f t="shared" si="20"/>
        <v>126</v>
      </c>
      <c r="C75" s="4">
        <f t="shared" si="21"/>
        <v>8.18</v>
      </c>
      <c r="D75" s="4">
        <f t="shared" si="22"/>
        <v>5.54</v>
      </c>
      <c r="E75" s="4">
        <f t="shared" si="23"/>
        <v>4.08</v>
      </c>
      <c r="F75" s="4">
        <f t="shared" si="24"/>
        <v>1.4400000000000004</v>
      </c>
      <c r="G75" s="4">
        <f t="shared" si="5"/>
        <v>128.085</v>
      </c>
      <c r="H75" s="5">
        <f t="shared" si="25"/>
        <v>776.9607843137255</v>
      </c>
      <c r="I75" s="5">
        <f t="shared" si="26"/>
        <v>2201.3888888888882</v>
      </c>
      <c r="J75" s="6">
        <f t="shared" si="27"/>
        <v>420.2263779527559</v>
      </c>
      <c r="K75" s="5">
        <f t="shared" si="28"/>
        <v>2549.083938037157</v>
      </c>
      <c r="L75" s="5">
        <f t="shared" si="29"/>
        <v>7222.404491105276</v>
      </c>
      <c r="M75" s="17">
        <v>126</v>
      </c>
      <c r="N75" s="16" t="s">
        <v>46</v>
      </c>
      <c r="O75" s="17">
        <v>9.04</v>
      </c>
      <c r="P75" s="17">
        <v>9.16</v>
      </c>
      <c r="Q75" s="17">
        <v>5.94</v>
      </c>
      <c r="R75" s="17">
        <v>8.18</v>
      </c>
      <c r="S75" s="17">
        <v>8.26</v>
      </c>
      <c r="T75" s="17">
        <v>5.54</v>
      </c>
      <c r="U75" s="17">
        <v>1136.364</v>
      </c>
      <c r="V75" s="17">
        <v>2500</v>
      </c>
      <c r="W75" s="17">
        <v>62</v>
      </c>
    </row>
    <row r="76" spans="1:23" ht="12.75">
      <c r="A76" s="4">
        <v>0</v>
      </c>
      <c r="B76" s="4">
        <f t="shared" si="20"/>
        <v>128</v>
      </c>
      <c r="C76" s="4">
        <f t="shared" si="21"/>
        <v>8.76</v>
      </c>
      <c r="D76" s="4">
        <f t="shared" si="22"/>
        <v>5.72</v>
      </c>
      <c r="E76" s="4">
        <f t="shared" si="23"/>
        <v>4.66</v>
      </c>
      <c r="F76" s="4">
        <f t="shared" si="24"/>
        <v>1.62</v>
      </c>
      <c r="G76" s="4">
        <f t="shared" si="5"/>
        <v>130.085</v>
      </c>
      <c r="H76" s="5">
        <f t="shared" si="25"/>
        <v>680.2575107296137</v>
      </c>
      <c r="I76" s="5">
        <f t="shared" si="26"/>
        <v>1956.7901234567898</v>
      </c>
      <c r="J76" s="6">
        <f t="shared" si="27"/>
        <v>426.78805774278214</v>
      </c>
      <c r="K76" s="5">
        <f t="shared" si="28"/>
        <v>2231.8159800840344</v>
      </c>
      <c r="L76" s="5">
        <f t="shared" si="29"/>
        <v>6419.915103204691</v>
      </c>
      <c r="M76" s="17">
        <v>128</v>
      </c>
      <c r="N76" s="16" t="s">
        <v>112</v>
      </c>
      <c r="O76" s="17">
        <v>10.1</v>
      </c>
      <c r="P76" s="17">
        <v>10.18</v>
      </c>
      <c r="Q76" s="17">
        <v>6.22</v>
      </c>
      <c r="R76" s="17">
        <v>8.76</v>
      </c>
      <c r="S76" s="17">
        <v>8.82</v>
      </c>
      <c r="T76" s="17">
        <v>5.72</v>
      </c>
      <c r="U76" s="17">
        <v>740.741</v>
      </c>
      <c r="V76" s="17">
        <v>2000</v>
      </c>
      <c r="W76" s="17">
        <v>63</v>
      </c>
    </row>
    <row r="77" spans="1:23" ht="12.75">
      <c r="A77" s="4">
        <v>0</v>
      </c>
      <c r="B77" s="4">
        <f t="shared" si="20"/>
        <v>130</v>
      </c>
      <c r="C77" s="4">
        <f t="shared" si="21"/>
        <v>8.8</v>
      </c>
      <c r="D77" s="4">
        <f t="shared" si="22"/>
        <v>5.76</v>
      </c>
      <c r="E77" s="4">
        <f t="shared" si="23"/>
        <v>4.700000000000001</v>
      </c>
      <c r="F77" s="4">
        <f t="shared" si="24"/>
        <v>1.6600000000000001</v>
      </c>
      <c r="G77" s="4">
        <f t="shared" si="5"/>
        <v>132.085</v>
      </c>
      <c r="H77" s="5">
        <f t="shared" si="25"/>
        <v>674.4680851063828</v>
      </c>
      <c r="I77" s="5">
        <f t="shared" si="26"/>
        <v>1909.6385542168673</v>
      </c>
      <c r="J77" s="6">
        <f t="shared" si="27"/>
        <v>433.3497375328084</v>
      </c>
      <c r="K77" s="5">
        <f t="shared" si="28"/>
        <v>2212.8218015301272</v>
      </c>
      <c r="L77" s="5">
        <f t="shared" si="29"/>
        <v>6265.21835372988</v>
      </c>
      <c r="M77" s="17">
        <v>130</v>
      </c>
      <c r="N77" s="16" t="s">
        <v>47</v>
      </c>
      <c r="O77" s="17">
        <v>10.22</v>
      </c>
      <c r="P77" s="17">
        <v>10.28</v>
      </c>
      <c r="Q77" s="17">
        <v>6.28</v>
      </c>
      <c r="R77" s="17">
        <v>8.8</v>
      </c>
      <c r="S77" s="17">
        <v>8.86</v>
      </c>
      <c r="T77" s="17">
        <v>5.76</v>
      </c>
      <c r="U77" s="17">
        <v>704.225</v>
      </c>
      <c r="V77" s="17">
        <v>1923.077</v>
      </c>
      <c r="W77" s="17">
        <v>64</v>
      </c>
    </row>
    <row r="78" spans="1:23" ht="12.75">
      <c r="A78" s="4">
        <v>0</v>
      </c>
      <c r="B78" s="4">
        <f t="shared" si="20"/>
        <v>132</v>
      </c>
      <c r="C78" s="4">
        <f t="shared" si="21"/>
        <v>8.72</v>
      </c>
      <c r="D78" s="4">
        <f t="shared" si="22"/>
        <v>5.74</v>
      </c>
      <c r="E78" s="4">
        <f t="shared" si="23"/>
        <v>4.620000000000001</v>
      </c>
      <c r="F78" s="4">
        <f t="shared" si="24"/>
        <v>1.6400000000000006</v>
      </c>
      <c r="G78" s="4">
        <f t="shared" si="5"/>
        <v>134.085</v>
      </c>
      <c r="H78" s="5">
        <f t="shared" si="25"/>
        <v>686.147186147186</v>
      </c>
      <c r="I78" s="5">
        <f t="shared" si="26"/>
        <v>1932.926829268292</v>
      </c>
      <c r="J78" s="6">
        <f t="shared" si="27"/>
        <v>439.91141732283467</v>
      </c>
      <c r="K78" s="5">
        <f t="shared" si="28"/>
        <v>2251.1390621626833</v>
      </c>
      <c r="L78" s="5">
        <f t="shared" si="29"/>
        <v>6341.623455604632</v>
      </c>
      <c r="M78" s="17">
        <v>132</v>
      </c>
      <c r="N78" s="16" t="s">
        <v>48</v>
      </c>
      <c r="O78" s="17">
        <v>10.12</v>
      </c>
      <c r="P78" s="17">
        <v>10.18</v>
      </c>
      <c r="Q78" s="17">
        <v>6.24</v>
      </c>
      <c r="R78" s="17">
        <v>8.72</v>
      </c>
      <c r="S78" s="17">
        <v>8.78</v>
      </c>
      <c r="T78" s="17">
        <v>5.74</v>
      </c>
      <c r="U78" s="17">
        <v>714.287</v>
      </c>
      <c r="V78" s="17">
        <v>2000</v>
      </c>
      <c r="W78" s="17">
        <v>65</v>
      </c>
    </row>
    <row r="79" spans="1:23" ht="12.75">
      <c r="A79" s="4">
        <v>0</v>
      </c>
      <c r="B79" s="4">
        <f t="shared" si="20"/>
        <v>134</v>
      </c>
      <c r="C79" s="4">
        <f t="shared" si="21"/>
        <v>8.66</v>
      </c>
      <c r="D79" s="4">
        <f t="shared" si="22"/>
        <v>5.76</v>
      </c>
      <c r="E79" s="4">
        <f t="shared" si="23"/>
        <v>4.5600000000000005</v>
      </c>
      <c r="F79" s="4">
        <f t="shared" si="24"/>
        <v>1.6600000000000001</v>
      </c>
      <c r="G79" s="4">
        <f aca="true" t="shared" si="30" ref="G79:G135">$B79+0.5+($C$11/2)</f>
        <v>136.085</v>
      </c>
      <c r="H79" s="5">
        <f t="shared" si="25"/>
        <v>695.1754385964911</v>
      </c>
      <c r="I79" s="5">
        <f t="shared" si="26"/>
        <v>1909.6385542168673</v>
      </c>
      <c r="J79" s="6">
        <f t="shared" si="27"/>
        <v>446.4730971128609</v>
      </c>
      <c r="K79" s="5">
        <f t="shared" si="28"/>
        <v>2280.7593129806137</v>
      </c>
      <c r="L79" s="5">
        <f t="shared" si="29"/>
        <v>6265.21835372988</v>
      </c>
      <c r="M79" s="17">
        <v>134</v>
      </c>
      <c r="N79" s="16" t="s">
        <v>49</v>
      </c>
      <c r="O79" s="17">
        <v>10.02</v>
      </c>
      <c r="P79" s="17">
        <v>10.06</v>
      </c>
      <c r="Q79" s="17">
        <v>6.24</v>
      </c>
      <c r="R79" s="17">
        <v>8.66</v>
      </c>
      <c r="S79" s="17">
        <v>8.7</v>
      </c>
      <c r="T79" s="17">
        <v>5.76</v>
      </c>
      <c r="U79" s="17">
        <v>735.294</v>
      </c>
      <c r="V79" s="17">
        <v>2083.335</v>
      </c>
      <c r="W79" s="17">
        <v>66</v>
      </c>
    </row>
    <row r="80" spans="1:23" ht="12.75">
      <c r="A80" s="4">
        <v>0</v>
      </c>
      <c r="B80" s="4">
        <f t="shared" si="20"/>
        <v>136</v>
      </c>
      <c r="C80" s="4">
        <f t="shared" si="21"/>
        <v>8.52</v>
      </c>
      <c r="D80" s="4">
        <f t="shared" si="22"/>
        <v>5.58</v>
      </c>
      <c r="E80" s="4">
        <f t="shared" si="23"/>
        <v>4.42</v>
      </c>
      <c r="F80" s="4">
        <f t="shared" si="24"/>
        <v>1.4800000000000004</v>
      </c>
      <c r="G80" s="4">
        <f t="shared" si="30"/>
        <v>138.085</v>
      </c>
      <c r="H80" s="5">
        <f t="shared" si="25"/>
        <v>717.1945701357466</v>
      </c>
      <c r="I80" s="5">
        <f t="shared" si="26"/>
        <v>2141.891891891891</v>
      </c>
      <c r="J80" s="6">
        <f t="shared" si="27"/>
        <v>453.03477690288713</v>
      </c>
      <c r="K80" s="5">
        <f t="shared" si="28"/>
        <v>2353.000558188145</v>
      </c>
      <c r="L80" s="5">
        <f t="shared" si="29"/>
        <v>7027.204369724052</v>
      </c>
      <c r="M80" s="17">
        <v>136</v>
      </c>
      <c r="N80" s="16" t="s">
        <v>113</v>
      </c>
      <c r="O80" s="17">
        <v>9.88</v>
      </c>
      <c r="P80" s="17">
        <v>9.92</v>
      </c>
      <c r="Q80" s="17">
        <v>6.06</v>
      </c>
      <c r="R80" s="17">
        <v>8.52</v>
      </c>
      <c r="S80" s="17">
        <v>8.56</v>
      </c>
      <c r="T80" s="17">
        <v>5.58</v>
      </c>
      <c r="U80" s="17">
        <v>735.295</v>
      </c>
      <c r="V80" s="17">
        <v>2083.333</v>
      </c>
      <c r="W80" s="17">
        <v>67</v>
      </c>
    </row>
    <row r="81" spans="1:23" ht="12.75">
      <c r="A81" s="4">
        <v>0</v>
      </c>
      <c r="B81" s="4">
        <f t="shared" si="20"/>
        <v>138.1</v>
      </c>
      <c r="C81" s="4">
        <f t="shared" si="21"/>
        <v>8.42</v>
      </c>
      <c r="D81" s="4">
        <f t="shared" si="22"/>
        <v>5.64</v>
      </c>
      <c r="E81" s="4">
        <f t="shared" si="23"/>
        <v>4.32</v>
      </c>
      <c r="F81" s="4">
        <f t="shared" si="24"/>
        <v>1.54</v>
      </c>
      <c r="G81" s="4">
        <f t="shared" si="30"/>
        <v>140.185</v>
      </c>
      <c r="H81" s="5">
        <f t="shared" si="25"/>
        <v>733.7962962962963</v>
      </c>
      <c r="I81" s="5">
        <f t="shared" si="26"/>
        <v>2058.4415584415583</v>
      </c>
      <c r="J81" s="6">
        <f t="shared" si="27"/>
        <v>459.92454068241466</v>
      </c>
      <c r="K81" s="5">
        <f t="shared" si="28"/>
        <v>2407.4681637017593</v>
      </c>
      <c r="L81" s="5">
        <f t="shared" si="29"/>
        <v>6753.417186488052</v>
      </c>
      <c r="M81" s="17">
        <v>138.1</v>
      </c>
      <c r="N81" s="16" t="s">
        <v>114</v>
      </c>
      <c r="O81" s="17">
        <v>9.8</v>
      </c>
      <c r="P81" s="17">
        <v>9.86</v>
      </c>
      <c r="Q81" s="17">
        <v>6.1</v>
      </c>
      <c r="R81" s="17">
        <v>8.42</v>
      </c>
      <c r="S81" s="17">
        <v>8.48</v>
      </c>
      <c r="T81" s="17">
        <v>5.64</v>
      </c>
      <c r="U81" s="17">
        <v>724.638</v>
      </c>
      <c r="V81" s="17">
        <v>2173.913</v>
      </c>
      <c r="W81" s="17">
        <v>68</v>
      </c>
    </row>
    <row r="82" spans="1:23" ht="12.75">
      <c r="A82" s="4">
        <v>0</v>
      </c>
      <c r="B82" s="4">
        <f t="shared" si="20"/>
        <v>140</v>
      </c>
      <c r="C82" s="4">
        <f t="shared" si="21"/>
        <v>8.56</v>
      </c>
      <c r="D82" s="4">
        <f t="shared" si="22"/>
        <v>5.62</v>
      </c>
      <c r="E82" s="4">
        <f t="shared" si="23"/>
        <v>4.460000000000001</v>
      </c>
      <c r="F82" s="4">
        <f t="shared" si="24"/>
        <v>1.5200000000000005</v>
      </c>
      <c r="G82" s="4">
        <f t="shared" si="30"/>
        <v>142.085</v>
      </c>
      <c r="H82" s="5">
        <f t="shared" si="25"/>
        <v>710.7623318385648</v>
      </c>
      <c r="I82" s="5">
        <f t="shared" si="26"/>
        <v>2085.526315789473</v>
      </c>
      <c r="J82" s="6">
        <f t="shared" si="27"/>
        <v>466.15813648293965</v>
      </c>
      <c r="K82" s="5">
        <f t="shared" si="28"/>
        <v>2331.89741416852</v>
      </c>
      <c r="L82" s="5">
        <f t="shared" si="29"/>
        <v>6842.27793894184</v>
      </c>
      <c r="M82" s="17">
        <v>140</v>
      </c>
      <c r="N82" s="16" t="s">
        <v>115</v>
      </c>
      <c r="O82" s="17">
        <v>9.94</v>
      </c>
      <c r="P82" s="17">
        <v>10</v>
      </c>
      <c r="Q82" s="17">
        <v>6.1</v>
      </c>
      <c r="R82" s="17">
        <v>8.56</v>
      </c>
      <c r="S82" s="17">
        <v>8.62</v>
      </c>
      <c r="T82" s="17">
        <v>5.62</v>
      </c>
      <c r="U82" s="17">
        <v>724.638</v>
      </c>
      <c r="V82" s="17">
        <v>2083.333</v>
      </c>
      <c r="W82" s="17">
        <v>69</v>
      </c>
    </row>
    <row r="83" spans="1:23" ht="12.75">
      <c r="A83" s="4">
        <v>0</v>
      </c>
      <c r="B83" s="4">
        <f t="shared" si="20"/>
        <v>142</v>
      </c>
      <c r="C83" s="4">
        <f t="shared" si="21"/>
        <v>8.6</v>
      </c>
      <c r="D83" s="4">
        <f t="shared" si="22"/>
        <v>5.62</v>
      </c>
      <c r="E83" s="4">
        <f t="shared" si="23"/>
        <v>4.5</v>
      </c>
      <c r="F83" s="4">
        <f t="shared" si="24"/>
        <v>1.5200000000000005</v>
      </c>
      <c r="G83" s="4">
        <f t="shared" si="30"/>
        <v>144.085</v>
      </c>
      <c r="H83" s="5">
        <f t="shared" si="25"/>
        <v>704.4444444444445</v>
      </c>
      <c r="I83" s="5">
        <f t="shared" si="26"/>
        <v>2085.526315789473</v>
      </c>
      <c r="J83" s="6">
        <f t="shared" si="27"/>
        <v>472.7198162729659</v>
      </c>
      <c r="K83" s="5">
        <f t="shared" si="28"/>
        <v>2311.169437153689</v>
      </c>
      <c r="L83" s="5">
        <f t="shared" si="29"/>
        <v>6842.27793894184</v>
      </c>
      <c r="M83" s="17">
        <v>142</v>
      </c>
      <c r="N83" s="16" t="s">
        <v>116</v>
      </c>
      <c r="O83" s="17">
        <v>10.02</v>
      </c>
      <c r="P83" s="17">
        <v>10.1</v>
      </c>
      <c r="Q83" s="17">
        <v>6.1</v>
      </c>
      <c r="R83" s="17">
        <v>8.6</v>
      </c>
      <c r="S83" s="17">
        <v>8.66</v>
      </c>
      <c r="T83" s="17">
        <v>5.62</v>
      </c>
      <c r="U83" s="17">
        <v>699.301</v>
      </c>
      <c r="V83" s="17">
        <v>2083.333</v>
      </c>
      <c r="W83" s="17">
        <v>70</v>
      </c>
    </row>
    <row r="84" spans="1:23" ht="12.75">
      <c r="A84" s="4">
        <v>0</v>
      </c>
      <c r="B84" s="4">
        <f t="shared" si="20"/>
        <v>144</v>
      </c>
      <c r="C84" s="4">
        <f t="shared" si="21"/>
        <v>9.2</v>
      </c>
      <c r="D84" s="4">
        <f t="shared" si="22"/>
        <v>5.64</v>
      </c>
      <c r="E84" s="4">
        <f t="shared" si="23"/>
        <v>5.1</v>
      </c>
      <c r="F84" s="4">
        <f t="shared" si="24"/>
        <v>1.54</v>
      </c>
      <c r="G84" s="4">
        <f t="shared" si="30"/>
        <v>146.085</v>
      </c>
      <c r="H84" s="5">
        <f t="shared" si="25"/>
        <v>621.5686274509804</v>
      </c>
      <c r="I84" s="5">
        <f t="shared" si="26"/>
        <v>2058.4415584415583</v>
      </c>
      <c r="J84" s="6">
        <f t="shared" si="27"/>
        <v>479.2814960629921</v>
      </c>
      <c r="K84" s="5">
        <f t="shared" si="28"/>
        <v>2039.2671504297257</v>
      </c>
      <c r="L84" s="5">
        <f t="shared" si="29"/>
        <v>6753.417186488052</v>
      </c>
      <c r="M84" s="17">
        <v>144</v>
      </c>
      <c r="N84" s="16" t="s">
        <v>117</v>
      </c>
      <c r="O84" s="17">
        <v>10.86</v>
      </c>
      <c r="P84" s="17">
        <v>10.92</v>
      </c>
      <c r="Q84" s="17">
        <v>6.12</v>
      </c>
      <c r="R84" s="17">
        <v>9.2</v>
      </c>
      <c r="S84" s="17">
        <v>9.28</v>
      </c>
      <c r="T84" s="17">
        <v>5.64</v>
      </c>
      <c r="U84" s="17">
        <v>606.061</v>
      </c>
      <c r="V84" s="17">
        <v>2083.333</v>
      </c>
      <c r="W84" s="17">
        <v>71</v>
      </c>
    </row>
    <row r="85" spans="1:23" ht="12.75">
      <c r="A85" s="4">
        <v>0</v>
      </c>
      <c r="B85" s="4">
        <f t="shared" si="20"/>
        <v>146</v>
      </c>
      <c r="C85" s="4">
        <f t="shared" si="21"/>
        <v>9.06</v>
      </c>
      <c r="D85" s="4">
        <f t="shared" si="22"/>
        <v>5.64</v>
      </c>
      <c r="E85" s="4">
        <f t="shared" si="23"/>
        <v>4.960000000000001</v>
      </c>
      <c r="F85" s="4">
        <f t="shared" si="24"/>
        <v>1.54</v>
      </c>
      <c r="G85" s="4">
        <f t="shared" si="30"/>
        <v>148.085</v>
      </c>
      <c r="H85" s="5">
        <f t="shared" si="25"/>
        <v>639.1129032258062</v>
      </c>
      <c r="I85" s="5">
        <f t="shared" si="26"/>
        <v>2058.4415584415583</v>
      </c>
      <c r="J85" s="6">
        <f t="shared" si="27"/>
        <v>485.84317585301835</v>
      </c>
      <c r="K85" s="5">
        <f t="shared" si="28"/>
        <v>2096.8271103208863</v>
      </c>
      <c r="L85" s="5">
        <f t="shared" si="29"/>
        <v>6753.417186488052</v>
      </c>
      <c r="M85" s="17">
        <v>146</v>
      </c>
      <c r="N85" s="16" t="s">
        <v>118</v>
      </c>
      <c r="O85" s="17">
        <v>10.74</v>
      </c>
      <c r="P85" s="17">
        <v>10.82</v>
      </c>
      <c r="Q85" s="17">
        <v>6.12</v>
      </c>
      <c r="R85" s="17">
        <v>9.06</v>
      </c>
      <c r="S85" s="17">
        <v>9.14</v>
      </c>
      <c r="T85" s="17">
        <v>5.64</v>
      </c>
      <c r="U85" s="17">
        <v>595.238</v>
      </c>
      <c r="V85" s="17">
        <v>2083.333</v>
      </c>
      <c r="W85" s="17">
        <v>72</v>
      </c>
    </row>
    <row r="86" spans="1:23" ht="12.75">
      <c r="A86" s="4">
        <v>0</v>
      </c>
      <c r="B86" s="4">
        <f t="shared" si="20"/>
        <v>148</v>
      </c>
      <c r="C86" s="4">
        <f t="shared" si="21"/>
        <v>9.18</v>
      </c>
      <c r="D86" s="4">
        <f t="shared" si="22"/>
        <v>5.66</v>
      </c>
      <c r="E86" s="4">
        <f t="shared" si="23"/>
        <v>5.08</v>
      </c>
      <c r="F86" s="4">
        <f t="shared" si="24"/>
        <v>1.5600000000000005</v>
      </c>
      <c r="G86" s="4">
        <f t="shared" si="30"/>
        <v>150.085</v>
      </c>
      <c r="H86" s="5">
        <f t="shared" si="25"/>
        <v>624.0157480314961</v>
      </c>
      <c r="I86" s="5">
        <f t="shared" si="26"/>
        <v>2032.0512820512815</v>
      </c>
      <c r="J86" s="6">
        <f t="shared" si="27"/>
        <v>492.40485564304464</v>
      </c>
      <c r="K86" s="5">
        <f t="shared" si="28"/>
        <v>2047.295761258189</v>
      </c>
      <c r="L86" s="5">
        <f t="shared" si="29"/>
        <v>6666.834914866409</v>
      </c>
      <c r="M86" s="17">
        <v>148</v>
      </c>
      <c r="N86" s="16" t="s">
        <v>119</v>
      </c>
      <c r="O86" s="17">
        <v>10.8</v>
      </c>
      <c r="P86" s="17">
        <v>10.88</v>
      </c>
      <c r="Q86" s="17">
        <v>6.14</v>
      </c>
      <c r="R86" s="17">
        <v>9.18</v>
      </c>
      <c r="S86" s="17">
        <v>9.24</v>
      </c>
      <c r="T86" s="17">
        <v>5.66</v>
      </c>
      <c r="U86" s="17">
        <v>613.497</v>
      </c>
      <c r="V86" s="17">
        <v>2083.333</v>
      </c>
      <c r="W86" s="17">
        <v>73</v>
      </c>
    </row>
    <row r="87" spans="1:23" ht="12.75">
      <c r="A87" s="4">
        <v>0</v>
      </c>
      <c r="B87" s="4">
        <f t="shared" si="20"/>
        <v>150</v>
      </c>
      <c r="C87" s="4">
        <f t="shared" si="21"/>
        <v>9.38</v>
      </c>
      <c r="D87" s="4">
        <f t="shared" si="22"/>
        <v>5.66</v>
      </c>
      <c r="E87" s="4">
        <f t="shared" si="23"/>
        <v>5.280000000000001</v>
      </c>
      <c r="F87" s="4">
        <f t="shared" si="24"/>
        <v>1.5600000000000005</v>
      </c>
      <c r="G87" s="4">
        <f t="shared" si="30"/>
        <v>152.085</v>
      </c>
      <c r="H87" s="5">
        <f t="shared" si="25"/>
        <v>600.3787878787878</v>
      </c>
      <c r="I87" s="5">
        <f t="shared" si="26"/>
        <v>2032.0512820512815</v>
      </c>
      <c r="J87" s="6">
        <f t="shared" si="27"/>
        <v>498.9665354330709</v>
      </c>
      <c r="K87" s="5">
        <f t="shared" si="28"/>
        <v>1969.7466793923481</v>
      </c>
      <c r="L87" s="5">
        <f t="shared" si="29"/>
        <v>6666.834914866409</v>
      </c>
      <c r="M87" s="17">
        <v>150</v>
      </c>
      <c r="N87" s="16" t="s">
        <v>120</v>
      </c>
      <c r="O87" s="17">
        <v>11.04</v>
      </c>
      <c r="P87" s="17">
        <v>11.12</v>
      </c>
      <c r="Q87" s="17">
        <v>6.16</v>
      </c>
      <c r="R87" s="17">
        <v>9.38</v>
      </c>
      <c r="S87" s="17">
        <v>9.46</v>
      </c>
      <c r="T87" s="17">
        <v>5.66</v>
      </c>
      <c r="U87" s="17">
        <v>602.41</v>
      </c>
      <c r="V87" s="17">
        <v>2000</v>
      </c>
      <c r="W87" s="17">
        <v>74</v>
      </c>
    </row>
    <row r="88" spans="1:23" ht="12.75">
      <c r="A88" s="4">
        <v>0</v>
      </c>
      <c r="B88" s="4">
        <f t="shared" si="20"/>
        <v>152</v>
      </c>
      <c r="C88" s="4">
        <f t="shared" si="21"/>
        <v>9.38</v>
      </c>
      <c r="D88" s="4">
        <f t="shared" si="22"/>
        <v>5.66</v>
      </c>
      <c r="E88" s="4">
        <f t="shared" si="23"/>
        <v>5.280000000000001</v>
      </c>
      <c r="F88" s="4">
        <f t="shared" si="24"/>
        <v>1.5600000000000005</v>
      </c>
      <c r="G88" s="4">
        <f t="shared" si="30"/>
        <v>154.085</v>
      </c>
      <c r="H88" s="5">
        <f t="shared" si="25"/>
        <v>600.3787878787878</v>
      </c>
      <c r="I88" s="5">
        <f t="shared" si="26"/>
        <v>2032.0512820512815</v>
      </c>
      <c r="J88" s="6">
        <f t="shared" si="27"/>
        <v>505.5282152230971</v>
      </c>
      <c r="K88" s="5">
        <f t="shared" si="28"/>
        <v>1969.7466793923481</v>
      </c>
      <c r="L88" s="5">
        <f t="shared" si="29"/>
        <v>6666.834914866409</v>
      </c>
      <c r="M88" s="17">
        <v>152</v>
      </c>
      <c r="N88" s="16" t="s">
        <v>121</v>
      </c>
      <c r="O88" s="17">
        <v>11.08</v>
      </c>
      <c r="P88" s="17">
        <v>11.18</v>
      </c>
      <c r="Q88" s="17">
        <v>6.16</v>
      </c>
      <c r="R88" s="17">
        <v>9.38</v>
      </c>
      <c r="S88" s="17">
        <v>9.46</v>
      </c>
      <c r="T88" s="17">
        <v>5.66</v>
      </c>
      <c r="U88" s="17">
        <v>584.795</v>
      </c>
      <c r="V88" s="17">
        <v>2000</v>
      </c>
      <c r="W88" s="17">
        <v>75</v>
      </c>
    </row>
    <row r="89" spans="1:23" ht="12.75">
      <c r="A89" s="4">
        <v>0</v>
      </c>
      <c r="B89" s="4">
        <f t="shared" si="20"/>
        <v>154</v>
      </c>
      <c r="C89" s="4">
        <f t="shared" si="21"/>
        <v>9.22</v>
      </c>
      <c r="D89" s="4">
        <f t="shared" si="22"/>
        <v>5.64</v>
      </c>
      <c r="E89" s="4">
        <f t="shared" si="23"/>
        <v>5.120000000000001</v>
      </c>
      <c r="F89" s="4">
        <f t="shared" si="24"/>
        <v>1.54</v>
      </c>
      <c r="G89" s="4">
        <f t="shared" si="30"/>
        <v>156.085</v>
      </c>
      <c r="H89" s="5">
        <f t="shared" si="25"/>
        <v>619.1406249999999</v>
      </c>
      <c r="I89" s="5">
        <f t="shared" si="26"/>
        <v>2058.4415584415583</v>
      </c>
      <c r="J89" s="6">
        <f t="shared" si="27"/>
        <v>512.0898950131234</v>
      </c>
      <c r="K89" s="5">
        <f t="shared" si="28"/>
        <v>2031.3012631233591</v>
      </c>
      <c r="L89" s="5">
        <f t="shared" si="29"/>
        <v>6753.417186488052</v>
      </c>
      <c r="M89" s="17">
        <v>154</v>
      </c>
      <c r="N89" s="16" t="s">
        <v>122</v>
      </c>
      <c r="O89" s="17">
        <v>10.92</v>
      </c>
      <c r="P89" s="17">
        <v>11</v>
      </c>
      <c r="Q89" s="17">
        <v>6.12</v>
      </c>
      <c r="R89" s="17">
        <v>9.22</v>
      </c>
      <c r="S89" s="17">
        <v>9.3</v>
      </c>
      <c r="T89" s="17">
        <v>5.64</v>
      </c>
      <c r="U89" s="17">
        <v>588.235</v>
      </c>
      <c r="V89" s="17">
        <v>2083.333</v>
      </c>
      <c r="W89" s="17">
        <v>76</v>
      </c>
    </row>
    <row r="90" spans="1:23" ht="12.75">
      <c r="A90" s="4">
        <v>0</v>
      </c>
      <c r="B90" s="4">
        <f t="shared" si="20"/>
        <v>156</v>
      </c>
      <c r="C90" s="4">
        <f t="shared" si="21"/>
        <v>9.16</v>
      </c>
      <c r="D90" s="4">
        <f t="shared" si="22"/>
        <v>5.62</v>
      </c>
      <c r="E90" s="4">
        <f t="shared" si="23"/>
        <v>5.0600000000000005</v>
      </c>
      <c r="F90" s="4">
        <f t="shared" si="24"/>
        <v>1.5200000000000005</v>
      </c>
      <c r="G90" s="4">
        <f t="shared" si="30"/>
        <v>158.085</v>
      </c>
      <c r="H90" s="5">
        <f t="shared" si="25"/>
        <v>626.4822134387351</v>
      </c>
      <c r="I90" s="5">
        <f t="shared" si="26"/>
        <v>2085.526315789473</v>
      </c>
      <c r="J90" s="6">
        <f t="shared" si="27"/>
        <v>518.6515748031496</v>
      </c>
      <c r="K90" s="5">
        <f t="shared" si="28"/>
        <v>2055.387839365929</v>
      </c>
      <c r="L90" s="5">
        <f t="shared" si="29"/>
        <v>6842.27793894184</v>
      </c>
      <c r="M90" s="17">
        <v>156</v>
      </c>
      <c r="N90" s="16" t="s">
        <v>123</v>
      </c>
      <c r="O90" s="17">
        <v>10.78</v>
      </c>
      <c r="P90" s="17">
        <v>10.84</v>
      </c>
      <c r="Q90" s="17">
        <v>6.1</v>
      </c>
      <c r="R90" s="17">
        <v>9.16</v>
      </c>
      <c r="S90" s="17">
        <v>9.24</v>
      </c>
      <c r="T90" s="17">
        <v>5.62</v>
      </c>
      <c r="U90" s="17">
        <v>621.118</v>
      </c>
      <c r="V90" s="17">
        <v>2083.333</v>
      </c>
      <c r="W90" s="17">
        <v>77</v>
      </c>
    </row>
    <row r="91" spans="1:23" ht="12.75">
      <c r="A91" s="4">
        <v>0</v>
      </c>
      <c r="B91" s="4">
        <f t="shared" si="20"/>
        <v>158</v>
      </c>
      <c r="C91" s="4">
        <f t="shared" si="21"/>
        <v>9.14</v>
      </c>
      <c r="D91" s="4">
        <f t="shared" si="22"/>
        <v>5.6</v>
      </c>
      <c r="E91" s="4">
        <f t="shared" si="23"/>
        <v>5.040000000000001</v>
      </c>
      <c r="F91" s="4">
        <f t="shared" si="24"/>
        <v>1.5</v>
      </c>
      <c r="G91" s="4">
        <f t="shared" si="30"/>
        <v>160.085</v>
      </c>
      <c r="H91" s="5">
        <f t="shared" si="25"/>
        <v>628.9682539682539</v>
      </c>
      <c r="I91" s="5">
        <f t="shared" si="26"/>
        <v>2113.3333333333335</v>
      </c>
      <c r="J91" s="6">
        <f t="shared" si="27"/>
        <v>525.2132545931759</v>
      </c>
      <c r="K91" s="5">
        <f t="shared" si="28"/>
        <v>2063.5441403157934</v>
      </c>
      <c r="L91" s="5">
        <f t="shared" si="29"/>
        <v>6933.508311461068</v>
      </c>
      <c r="M91" s="17">
        <v>158</v>
      </c>
      <c r="N91" s="16" t="s">
        <v>124</v>
      </c>
      <c r="O91" s="17">
        <v>10.74</v>
      </c>
      <c r="P91" s="17">
        <v>10.84</v>
      </c>
      <c r="Q91" s="17">
        <v>6.08</v>
      </c>
      <c r="R91" s="17">
        <v>9.14</v>
      </c>
      <c r="S91" s="17">
        <v>9.22</v>
      </c>
      <c r="T91" s="17">
        <v>5.6</v>
      </c>
      <c r="U91" s="17">
        <v>621.118</v>
      </c>
      <c r="V91" s="17">
        <v>2083.333</v>
      </c>
      <c r="W91" s="17">
        <v>78</v>
      </c>
    </row>
    <row r="92" spans="1:23" ht="12.75">
      <c r="A92" s="4">
        <v>0</v>
      </c>
      <c r="B92" s="4">
        <f t="shared" si="20"/>
        <v>160</v>
      </c>
      <c r="C92" s="4">
        <f t="shared" si="21"/>
        <v>9.14</v>
      </c>
      <c r="D92" s="4">
        <f t="shared" si="22"/>
        <v>5.6</v>
      </c>
      <c r="E92" s="4">
        <f t="shared" si="23"/>
        <v>5.040000000000001</v>
      </c>
      <c r="F92" s="4">
        <f t="shared" si="24"/>
        <v>1.5</v>
      </c>
      <c r="G92" s="4">
        <f t="shared" si="30"/>
        <v>162.085</v>
      </c>
      <c r="H92" s="5">
        <f t="shared" si="25"/>
        <v>628.9682539682539</v>
      </c>
      <c r="I92" s="5">
        <f t="shared" si="26"/>
        <v>2113.3333333333335</v>
      </c>
      <c r="J92" s="6">
        <f t="shared" si="27"/>
        <v>531.7749343832021</v>
      </c>
      <c r="K92" s="5">
        <f t="shared" si="28"/>
        <v>2063.5441403157934</v>
      </c>
      <c r="L92" s="5">
        <f t="shared" si="29"/>
        <v>6933.508311461068</v>
      </c>
      <c r="M92" s="17">
        <v>160</v>
      </c>
      <c r="N92" s="16" t="s">
        <v>125</v>
      </c>
      <c r="O92" s="17">
        <v>10.76</v>
      </c>
      <c r="P92" s="17">
        <v>10.86</v>
      </c>
      <c r="Q92" s="17">
        <v>6.08</v>
      </c>
      <c r="R92" s="17">
        <v>9.14</v>
      </c>
      <c r="S92" s="17">
        <v>9.24</v>
      </c>
      <c r="T92" s="17">
        <v>5.6</v>
      </c>
      <c r="U92" s="17">
        <v>617.284</v>
      </c>
      <c r="V92" s="17">
        <v>2083.333</v>
      </c>
      <c r="W92" s="17">
        <v>79</v>
      </c>
    </row>
    <row r="93" spans="1:23" ht="12.75">
      <c r="A93" s="4">
        <v>0</v>
      </c>
      <c r="B93" s="4">
        <f t="shared" si="20"/>
        <v>162</v>
      </c>
      <c r="C93" s="4">
        <f t="shared" si="21"/>
        <v>9.24</v>
      </c>
      <c r="D93" s="4">
        <f t="shared" si="22"/>
        <v>5.64</v>
      </c>
      <c r="E93" s="4">
        <f t="shared" si="23"/>
        <v>5.140000000000001</v>
      </c>
      <c r="F93" s="4">
        <f t="shared" si="24"/>
        <v>1.54</v>
      </c>
      <c r="G93" s="4">
        <f t="shared" si="30"/>
        <v>164.085</v>
      </c>
      <c r="H93" s="5">
        <f t="shared" si="25"/>
        <v>616.7315175097275</v>
      </c>
      <c r="I93" s="5">
        <f t="shared" si="26"/>
        <v>2058.4415584415583</v>
      </c>
      <c r="J93" s="6">
        <f t="shared" si="27"/>
        <v>538.3366141732283</v>
      </c>
      <c r="K93" s="5">
        <f t="shared" si="28"/>
        <v>2023.3973671578985</v>
      </c>
      <c r="L93" s="5">
        <f t="shared" si="29"/>
        <v>6753.417186488052</v>
      </c>
      <c r="M93" s="17">
        <v>162</v>
      </c>
      <c r="N93" s="16" t="s">
        <v>126</v>
      </c>
      <c r="O93" s="17">
        <v>10.82</v>
      </c>
      <c r="P93" s="17">
        <v>10.9</v>
      </c>
      <c r="Q93" s="17">
        <v>6.12</v>
      </c>
      <c r="R93" s="17">
        <v>9.24</v>
      </c>
      <c r="S93" s="17">
        <v>9.32</v>
      </c>
      <c r="T93" s="17">
        <v>5.64</v>
      </c>
      <c r="U93" s="17">
        <v>632.911</v>
      </c>
      <c r="V93" s="17">
        <v>2083.333</v>
      </c>
      <c r="W93" s="17">
        <v>80</v>
      </c>
    </row>
    <row r="94" spans="1:23" ht="12.75">
      <c r="A94" s="4">
        <v>0</v>
      </c>
      <c r="B94" s="4">
        <f t="shared" si="20"/>
        <v>164</v>
      </c>
      <c r="C94" s="4">
        <f t="shared" si="21"/>
        <v>9.22</v>
      </c>
      <c r="D94" s="4">
        <f t="shared" si="22"/>
        <v>5.64</v>
      </c>
      <c r="E94" s="4">
        <f t="shared" si="23"/>
        <v>5.120000000000001</v>
      </c>
      <c r="F94" s="4">
        <f t="shared" si="24"/>
        <v>1.54</v>
      </c>
      <c r="G94" s="4">
        <f t="shared" si="30"/>
        <v>166.085</v>
      </c>
      <c r="H94" s="5">
        <f t="shared" si="25"/>
        <v>619.1406249999999</v>
      </c>
      <c r="I94" s="5">
        <f t="shared" si="26"/>
        <v>2058.4415584415583</v>
      </c>
      <c r="J94" s="6">
        <f t="shared" si="27"/>
        <v>544.8982939632546</v>
      </c>
      <c r="K94" s="5">
        <f t="shared" si="28"/>
        <v>2031.3012631233591</v>
      </c>
      <c r="L94" s="5">
        <f t="shared" si="29"/>
        <v>6753.417186488052</v>
      </c>
      <c r="M94" s="17">
        <v>164</v>
      </c>
      <c r="N94" s="16" t="s">
        <v>127</v>
      </c>
      <c r="O94" s="17">
        <v>10.84</v>
      </c>
      <c r="P94" s="17">
        <v>10.92</v>
      </c>
      <c r="Q94" s="17">
        <v>6.14</v>
      </c>
      <c r="R94" s="17">
        <v>9.22</v>
      </c>
      <c r="S94" s="17">
        <v>9.28</v>
      </c>
      <c r="T94" s="17">
        <v>5.64</v>
      </c>
      <c r="U94" s="17">
        <v>613.497</v>
      </c>
      <c r="V94" s="17">
        <v>2000</v>
      </c>
      <c r="W94" s="17">
        <v>81</v>
      </c>
    </row>
    <row r="95" spans="1:23" ht="12.75">
      <c r="A95" s="4">
        <v>0</v>
      </c>
      <c r="B95" s="4">
        <f t="shared" si="20"/>
        <v>166</v>
      </c>
      <c r="C95" s="4">
        <f t="shared" si="21"/>
        <v>9.08</v>
      </c>
      <c r="D95" s="4">
        <f t="shared" si="22"/>
        <v>5.62</v>
      </c>
      <c r="E95" s="4">
        <f t="shared" si="23"/>
        <v>4.98</v>
      </c>
      <c r="F95" s="4">
        <f t="shared" si="24"/>
        <v>1.5200000000000005</v>
      </c>
      <c r="G95" s="4">
        <f t="shared" si="30"/>
        <v>168.085</v>
      </c>
      <c r="H95" s="5">
        <f t="shared" si="25"/>
        <v>636.5461847389557</v>
      </c>
      <c r="I95" s="5">
        <f t="shared" si="26"/>
        <v>2085.526315789473</v>
      </c>
      <c r="J95" s="6">
        <f t="shared" si="27"/>
        <v>551.4599737532808</v>
      </c>
      <c r="K95" s="5">
        <f t="shared" si="28"/>
        <v>2088.4061179099594</v>
      </c>
      <c r="L95" s="5">
        <f t="shared" si="29"/>
        <v>6842.27793894184</v>
      </c>
      <c r="M95" s="17">
        <v>166</v>
      </c>
      <c r="N95" s="16" t="s">
        <v>128</v>
      </c>
      <c r="O95" s="17">
        <v>10.66</v>
      </c>
      <c r="P95" s="17">
        <v>10.74</v>
      </c>
      <c r="Q95" s="17">
        <v>6.1</v>
      </c>
      <c r="R95" s="17">
        <v>9.08</v>
      </c>
      <c r="S95" s="17">
        <v>9.16</v>
      </c>
      <c r="T95" s="17">
        <v>5.62</v>
      </c>
      <c r="U95" s="17">
        <v>632.911</v>
      </c>
      <c r="V95" s="17">
        <v>2083.333</v>
      </c>
      <c r="W95" s="17">
        <v>82</v>
      </c>
    </row>
    <row r="96" spans="1:23" ht="12.75">
      <c r="A96" s="4">
        <v>0</v>
      </c>
      <c r="B96" s="4">
        <f t="shared" si="20"/>
        <v>168</v>
      </c>
      <c r="C96" s="4">
        <f t="shared" si="21"/>
        <v>9.06</v>
      </c>
      <c r="D96" s="4">
        <f t="shared" si="22"/>
        <v>5.64</v>
      </c>
      <c r="E96" s="4">
        <f t="shared" si="23"/>
        <v>4.960000000000001</v>
      </c>
      <c r="F96" s="4">
        <f t="shared" si="24"/>
        <v>1.54</v>
      </c>
      <c r="G96" s="4">
        <f t="shared" si="30"/>
        <v>170.085</v>
      </c>
      <c r="H96" s="5">
        <f t="shared" si="25"/>
        <v>639.1129032258062</v>
      </c>
      <c r="I96" s="5">
        <f t="shared" si="26"/>
        <v>2058.4415584415583</v>
      </c>
      <c r="J96" s="6">
        <f t="shared" si="27"/>
        <v>558.0216535433071</v>
      </c>
      <c r="K96" s="5">
        <f t="shared" si="28"/>
        <v>2096.8271103208863</v>
      </c>
      <c r="L96" s="5">
        <f t="shared" si="29"/>
        <v>6753.417186488052</v>
      </c>
      <c r="M96" s="17">
        <v>168</v>
      </c>
      <c r="N96" s="16" t="s">
        <v>129</v>
      </c>
      <c r="O96" s="17">
        <v>10.64</v>
      </c>
      <c r="P96" s="17">
        <v>10.72</v>
      </c>
      <c r="Q96" s="17">
        <v>6.1</v>
      </c>
      <c r="R96" s="17">
        <v>9.06</v>
      </c>
      <c r="S96" s="17">
        <v>9.14</v>
      </c>
      <c r="T96" s="17">
        <v>5.64</v>
      </c>
      <c r="U96" s="17">
        <v>632.911</v>
      </c>
      <c r="V96" s="17">
        <v>2173.913</v>
      </c>
      <c r="W96" s="17">
        <v>83</v>
      </c>
    </row>
    <row r="97" spans="1:23" ht="12.75">
      <c r="A97" s="4">
        <v>0</v>
      </c>
      <c r="B97" s="4">
        <f t="shared" si="20"/>
        <v>170</v>
      </c>
      <c r="C97" s="4">
        <f t="shared" si="21"/>
        <v>9</v>
      </c>
      <c r="D97" s="4">
        <f t="shared" si="22"/>
        <v>5.66</v>
      </c>
      <c r="E97" s="4">
        <f t="shared" si="23"/>
        <v>4.9</v>
      </c>
      <c r="F97" s="4">
        <f t="shared" si="24"/>
        <v>1.5600000000000005</v>
      </c>
      <c r="G97" s="4">
        <f t="shared" si="30"/>
        <v>172.085</v>
      </c>
      <c r="H97" s="5">
        <f t="shared" si="25"/>
        <v>646.9387755102041</v>
      </c>
      <c r="I97" s="5">
        <f t="shared" si="26"/>
        <v>2032.0512820512815</v>
      </c>
      <c r="J97" s="6">
        <f t="shared" si="27"/>
        <v>564.5833333333334</v>
      </c>
      <c r="K97" s="5">
        <f t="shared" si="28"/>
        <v>2122.5025443248164</v>
      </c>
      <c r="L97" s="5">
        <f t="shared" si="29"/>
        <v>6666.834914866409</v>
      </c>
      <c r="M97" s="17">
        <v>170</v>
      </c>
      <c r="N97" s="16" t="s">
        <v>130</v>
      </c>
      <c r="O97" s="17">
        <v>10.6</v>
      </c>
      <c r="P97" s="17">
        <v>10.68</v>
      </c>
      <c r="Q97" s="17">
        <v>6.14</v>
      </c>
      <c r="R97" s="17">
        <v>9</v>
      </c>
      <c r="S97" s="17">
        <v>9.1</v>
      </c>
      <c r="T97" s="17">
        <v>5.66</v>
      </c>
      <c r="U97" s="17">
        <v>628.931</v>
      </c>
      <c r="V97" s="17">
        <v>2083.333</v>
      </c>
      <c r="W97" s="17">
        <v>84</v>
      </c>
    </row>
    <row r="98" spans="1:23" ht="12.75">
      <c r="A98" s="4">
        <v>0</v>
      </c>
      <c r="B98" s="4">
        <f t="shared" si="20"/>
        <v>172</v>
      </c>
      <c r="C98" s="4">
        <f t="shared" si="21"/>
        <v>9.06</v>
      </c>
      <c r="D98" s="4">
        <f t="shared" si="22"/>
        <v>5.66</v>
      </c>
      <c r="E98" s="4">
        <f t="shared" si="23"/>
        <v>4.960000000000001</v>
      </c>
      <c r="F98" s="4">
        <f t="shared" si="24"/>
        <v>1.5600000000000005</v>
      </c>
      <c r="G98" s="4">
        <f t="shared" si="30"/>
        <v>174.085</v>
      </c>
      <c r="H98" s="5">
        <f t="shared" si="25"/>
        <v>639.1129032258062</v>
      </c>
      <c r="I98" s="5">
        <f t="shared" si="26"/>
        <v>2032.0512820512815</v>
      </c>
      <c r="J98" s="6">
        <f t="shared" si="27"/>
        <v>571.1450131233596</v>
      </c>
      <c r="K98" s="5">
        <f t="shared" si="28"/>
        <v>2096.8271103208863</v>
      </c>
      <c r="L98" s="5">
        <f t="shared" si="29"/>
        <v>6666.834914866409</v>
      </c>
      <c r="M98" s="17">
        <v>172</v>
      </c>
      <c r="N98" s="16" t="s">
        <v>131</v>
      </c>
      <c r="O98" s="17">
        <v>10.66</v>
      </c>
      <c r="P98" s="17">
        <v>10.74</v>
      </c>
      <c r="Q98" s="17">
        <v>6.14</v>
      </c>
      <c r="R98" s="17">
        <v>9.06</v>
      </c>
      <c r="S98" s="17">
        <v>9.14</v>
      </c>
      <c r="T98" s="17">
        <v>5.66</v>
      </c>
      <c r="U98" s="17">
        <v>625</v>
      </c>
      <c r="V98" s="17">
        <v>2083.333</v>
      </c>
      <c r="W98" s="17">
        <v>85</v>
      </c>
    </row>
    <row r="99" spans="1:23" ht="12.75">
      <c r="A99" s="4">
        <v>0</v>
      </c>
      <c r="B99" s="4">
        <f t="shared" si="20"/>
        <v>174</v>
      </c>
      <c r="C99" s="4">
        <f t="shared" si="21"/>
        <v>8.54</v>
      </c>
      <c r="D99" s="4">
        <f t="shared" si="22"/>
        <v>5.52</v>
      </c>
      <c r="E99" s="4">
        <f t="shared" si="23"/>
        <v>4.4399999999999995</v>
      </c>
      <c r="F99" s="4">
        <f t="shared" si="24"/>
        <v>1.42</v>
      </c>
      <c r="G99" s="4">
        <f t="shared" si="30"/>
        <v>176.085</v>
      </c>
      <c r="H99" s="5">
        <f t="shared" si="25"/>
        <v>713.963963963964</v>
      </c>
      <c r="I99" s="5">
        <f t="shared" si="26"/>
        <v>2232.394366197183</v>
      </c>
      <c r="J99" s="6">
        <f t="shared" si="27"/>
        <v>577.7066929133858</v>
      </c>
      <c r="K99" s="5">
        <f t="shared" si="28"/>
        <v>2342.401456574685</v>
      </c>
      <c r="L99" s="5">
        <f t="shared" si="29"/>
        <v>7324.128498022254</v>
      </c>
      <c r="M99" s="17">
        <v>174</v>
      </c>
      <c r="N99" s="16" t="s">
        <v>132</v>
      </c>
      <c r="O99" s="17">
        <v>10.04</v>
      </c>
      <c r="P99" s="17">
        <v>10.14</v>
      </c>
      <c r="Q99" s="17">
        <v>6</v>
      </c>
      <c r="R99" s="17">
        <v>8.54</v>
      </c>
      <c r="S99" s="17">
        <v>8.64</v>
      </c>
      <c r="T99" s="17">
        <v>5.52</v>
      </c>
      <c r="U99" s="17">
        <v>666.667</v>
      </c>
      <c r="V99" s="17">
        <v>2083.333</v>
      </c>
      <c r="W99" s="17">
        <v>86</v>
      </c>
    </row>
    <row r="100" spans="1:23" ht="12.75">
      <c r="A100" s="4">
        <v>0</v>
      </c>
      <c r="B100" s="4">
        <f t="shared" si="20"/>
        <v>176</v>
      </c>
      <c r="C100" s="4">
        <f t="shared" si="21"/>
        <v>8.06</v>
      </c>
      <c r="D100" s="4">
        <f t="shared" si="22"/>
        <v>5.42</v>
      </c>
      <c r="E100" s="4">
        <f t="shared" si="23"/>
        <v>3.960000000000001</v>
      </c>
      <c r="F100" s="4">
        <f t="shared" si="24"/>
        <v>1.3200000000000003</v>
      </c>
      <c r="G100" s="4">
        <f t="shared" si="30"/>
        <v>178.085</v>
      </c>
      <c r="H100" s="5">
        <f t="shared" si="25"/>
        <v>800.5050505050502</v>
      </c>
      <c r="I100" s="5">
        <f t="shared" si="26"/>
        <v>2401.515151515151</v>
      </c>
      <c r="J100" s="6">
        <f t="shared" si="27"/>
        <v>584.2683727034121</v>
      </c>
      <c r="K100" s="5">
        <f t="shared" si="28"/>
        <v>2626.3289058564637</v>
      </c>
      <c r="L100" s="5">
        <f t="shared" si="29"/>
        <v>7878.986717569393</v>
      </c>
      <c r="M100" s="17">
        <v>176</v>
      </c>
      <c r="N100" s="16" t="s">
        <v>133</v>
      </c>
      <c r="O100" s="17">
        <v>9.52</v>
      </c>
      <c r="P100" s="17">
        <v>9.54</v>
      </c>
      <c r="Q100" s="17">
        <v>5.88</v>
      </c>
      <c r="R100" s="17">
        <v>8.06</v>
      </c>
      <c r="S100" s="17">
        <v>8.12</v>
      </c>
      <c r="T100" s="17">
        <v>5.42</v>
      </c>
      <c r="U100" s="17">
        <v>694.444</v>
      </c>
      <c r="V100" s="17">
        <v>2173.913</v>
      </c>
      <c r="W100" s="17">
        <v>87</v>
      </c>
    </row>
    <row r="101" spans="1:23" ht="12.75">
      <c r="A101" s="4">
        <v>0</v>
      </c>
      <c r="B101" s="4">
        <f t="shared" si="20"/>
        <v>178</v>
      </c>
      <c r="C101" s="4">
        <f t="shared" si="21"/>
        <v>8.08</v>
      </c>
      <c r="D101" s="4">
        <f t="shared" si="22"/>
        <v>5.42</v>
      </c>
      <c r="E101" s="4">
        <f t="shared" si="23"/>
        <v>3.9800000000000004</v>
      </c>
      <c r="F101" s="4">
        <f t="shared" si="24"/>
        <v>1.3200000000000003</v>
      </c>
      <c r="G101" s="4">
        <f t="shared" si="30"/>
        <v>180.085</v>
      </c>
      <c r="H101" s="5">
        <f t="shared" si="25"/>
        <v>796.4824120603015</v>
      </c>
      <c r="I101" s="5">
        <f t="shared" si="26"/>
        <v>2401.515151515151</v>
      </c>
      <c r="J101" s="6">
        <f t="shared" si="27"/>
        <v>590.8300524934383</v>
      </c>
      <c r="K101" s="5">
        <f t="shared" si="28"/>
        <v>2613.1312731637186</v>
      </c>
      <c r="L101" s="5">
        <f t="shared" si="29"/>
        <v>7878.986717569393</v>
      </c>
      <c r="M101" s="17">
        <v>178</v>
      </c>
      <c r="N101" s="16" t="s">
        <v>134</v>
      </c>
      <c r="O101" s="17">
        <v>9.04</v>
      </c>
      <c r="P101" s="17">
        <v>9.12</v>
      </c>
      <c r="Q101" s="17">
        <v>5.78</v>
      </c>
      <c r="R101" s="17">
        <v>8.08</v>
      </c>
      <c r="S101" s="17">
        <v>8.16</v>
      </c>
      <c r="T101" s="17">
        <v>5.42</v>
      </c>
      <c r="U101" s="17">
        <v>1041.667</v>
      </c>
      <c r="V101" s="17">
        <v>2777.781</v>
      </c>
      <c r="W101" s="17">
        <v>88</v>
      </c>
    </row>
    <row r="102" spans="1:23" ht="12.75">
      <c r="A102" s="4">
        <v>0</v>
      </c>
      <c r="B102" s="4">
        <f t="shared" si="20"/>
        <v>180</v>
      </c>
      <c r="C102" s="4">
        <f t="shared" si="21"/>
        <v>7.8</v>
      </c>
      <c r="D102" s="4">
        <f t="shared" si="22"/>
        <v>5.3</v>
      </c>
      <c r="E102" s="4">
        <f t="shared" si="23"/>
        <v>3.7</v>
      </c>
      <c r="F102" s="4">
        <f t="shared" si="24"/>
        <v>1.2000000000000002</v>
      </c>
      <c r="G102" s="4">
        <f t="shared" si="30"/>
        <v>182.085</v>
      </c>
      <c r="H102" s="5">
        <f t="shared" si="25"/>
        <v>856.7567567567567</v>
      </c>
      <c r="I102" s="5">
        <f t="shared" si="26"/>
        <v>2641.666666666666</v>
      </c>
      <c r="J102" s="6">
        <f t="shared" si="27"/>
        <v>597.3917322834645</v>
      </c>
      <c r="K102" s="5">
        <f t="shared" si="28"/>
        <v>2810.8817478896212</v>
      </c>
      <c r="L102" s="5">
        <f t="shared" si="29"/>
        <v>8666.885389326331</v>
      </c>
      <c r="M102" s="17">
        <v>180</v>
      </c>
      <c r="N102" s="16" t="s">
        <v>135</v>
      </c>
      <c r="O102" s="17">
        <v>9.1</v>
      </c>
      <c r="P102" s="17">
        <v>9.18</v>
      </c>
      <c r="Q102" s="17">
        <v>5.74</v>
      </c>
      <c r="R102" s="17">
        <v>7.8</v>
      </c>
      <c r="S102" s="17">
        <v>7.86</v>
      </c>
      <c r="T102" s="17">
        <v>5.3</v>
      </c>
      <c r="U102" s="17">
        <v>763.359</v>
      </c>
      <c r="V102" s="17">
        <v>2272.729</v>
      </c>
      <c r="W102" s="17">
        <v>89</v>
      </c>
    </row>
    <row r="103" spans="1:23" ht="12.75">
      <c r="A103" s="4">
        <v>0</v>
      </c>
      <c r="B103" s="4">
        <f t="shared" si="20"/>
        <v>182</v>
      </c>
      <c r="C103" s="4">
        <f t="shared" si="21"/>
        <v>8.44</v>
      </c>
      <c r="D103" s="4">
        <f t="shared" si="22"/>
        <v>5.48</v>
      </c>
      <c r="E103" s="4">
        <f t="shared" si="23"/>
        <v>4.34</v>
      </c>
      <c r="F103" s="4">
        <f t="shared" si="24"/>
        <v>1.3800000000000008</v>
      </c>
      <c r="G103" s="4">
        <f t="shared" si="30"/>
        <v>184.085</v>
      </c>
      <c r="H103" s="5">
        <f t="shared" si="25"/>
        <v>730.4147465437788</v>
      </c>
      <c r="I103" s="5">
        <f t="shared" si="26"/>
        <v>2297.101449275361</v>
      </c>
      <c r="J103" s="6">
        <f t="shared" si="27"/>
        <v>603.9534120734908</v>
      </c>
      <c r="K103" s="5">
        <f t="shared" si="28"/>
        <v>2396.3738403667285</v>
      </c>
      <c r="L103" s="5">
        <f t="shared" si="29"/>
        <v>7536.422077675069</v>
      </c>
      <c r="M103" s="17">
        <v>182</v>
      </c>
      <c r="N103" s="16" t="s">
        <v>136</v>
      </c>
      <c r="O103" s="17">
        <v>9.56</v>
      </c>
      <c r="P103" s="17">
        <v>9.66</v>
      </c>
      <c r="Q103" s="17">
        <v>5.9</v>
      </c>
      <c r="R103" s="17">
        <v>8.44</v>
      </c>
      <c r="S103" s="17">
        <v>8.52</v>
      </c>
      <c r="T103" s="17">
        <v>5.48</v>
      </c>
      <c r="U103" s="17">
        <v>884.956</v>
      </c>
      <c r="V103" s="17">
        <v>2380.952</v>
      </c>
      <c r="W103" s="17">
        <v>90</v>
      </c>
    </row>
    <row r="104" spans="1:23" ht="12.75">
      <c r="A104" s="4">
        <v>0</v>
      </c>
      <c r="B104" s="4">
        <f t="shared" si="20"/>
        <v>184</v>
      </c>
      <c r="C104" s="4">
        <f t="shared" si="21"/>
        <v>8.84</v>
      </c>
      <c r="D104" s="4">
        <f t="shared" si="22"/>
        <v>5.6</v>
      </c>
      <c r="E104" s="4">
        <f t="shared" si="23"/>
        <v>4.74</v>
      </c>
      <c r="F104" s="4">
        <f t="shared" si="24"/>
        <v>1.5</v>
      </c>
      <c r="G104" s="4">
        <f t="shared" si="30"/>
        <v>186.085</v>
      </c>
      <c r="H104" s="5">
        <f t="shared" si="25"/>
        <v>668.7763713080168</v>
      </c>
      <c r="I104" s="5">
        <f t="shared" si="26"/>
        <v>2113.3333333333335</v>
      </c>
      <c r="J104" s="6">
        <f t="shared" si="27"/>
        <v>610.515091863517</v>
      </c>
      <c r="K104" s="5">
        <f t="shared" si="28"/>
        <v>2194.148199829451</v>
      </c>
      <c r="L104" s="5">
        <f t="shared" si="29"/>
        <v>6933.508311461068</v>
      </c>
      <c r="M104" s="17">
        <v>184</v>
      </c>
      <c r="N104" s="16" t="s">
        <v>137</v>
      </c>
      <c r="O104" s="17">
        <v>10.32</v>
      </c>
      <c r="P104" s="17">
        <v>10.42</v>
      </c>
      <c r="Q104" s="17">
        <v>6.04</v>
      </c>
      <c r="R104" s="17">
        <v>8.84</v>
      </c>
      <c r="S104" s="17">
        <v>8.94</v>
      </c>
      <c r="T104" s="17">
        <v>5.6</v>
      </c>
      <c r="U104" s="17">
        <v>675.676</v>
      </c>
      <c r="V104" s="17">
        <v>2272.727</v>
      </c>
      <c r="W104" s="17">
        <v>91</v>
      </c>
    </row>
    <row r="105" spans="1:23" ht="12.75">
      <c r="A105" s="4">
        <v>0</v>
      </c>
      <c r="B105" s="4">
        <f t="shared" si="20"/>
        <v>186</v>
      </c>
      <c r="C105" s="4">
        <f t="shared" si="21"/>
        <v>8.9</v>
      </c>
      <c r="D105" s="4">
        <f t="shared" si="22"/>
        <v>5.62</v>
      </c>
      <c r="E105" s="4">
        <f t="shared" si="23"/>
        <v>4.800000000000001</v>
      </c>
      <c r="F105" s="4">
        <f t="shared" si="24"/>
        <v>1.5200000000000005</v>
      </c>
      <c r="G105" s="4">
        <f t="shared" si="30"/>
        <v>188.085</v>
      </c>
      <c r="H105" s="5">
        <f t="shared" si="25"/>
        <v>660.4166666666665</v>
      </c>
      <c r="I105" s="5">
        <f t="shared" si="26"/>
        <v>2085.526315789473</v>
      </c>
      <c r="J105" s="6">
        <f t="shared" si="27"/>
        <v>617.0767716535433</v>
      </c>
      <c r="K105" s="5">
        <f t="shared" si="28"/>
        <v>2166.721347331583</v>
      </c>
      <c r="L105" s="5">
        <f t="shared" si="29"/>
        <v>6842.27793894184</v>
      </c>
      <c r="M105" s="17">
        <v>186</v>
      </c>
      <c r="N105" s="16" t="s">
        <v>138</v>
      </c>
      <c r="O105" s="17">
        <v>10.32</v>
      </c>
      <c r="P105" s="17">
        <v>10.46</v>
      </c>
      <c r="Q105" s="17">
        <v>6.08</v>
      </c>
      <c r="R105" s="17">
        <v>8.9</v>
      </c>
      <c r="S105" s="17">
        <v>9</v>
      </c>
      <c r="T105" s="17">
        <v>5.62</v>
      </c>
      <c r="U105" s="17">
        <v>694.444</v>
      </c>
      <c r="V105" s="17">
        <v>2173.913</v>
      </c>
      <c r="W105" s="17">
        <v>92</v>
      </c>
    </row>
    <row r="106" spans="1:23" ht="12.75">
      <c r="A106" s="4">
        <v>0</v>
      </c>
      <c r="B106" s="4">
        <f t="shared" si="20"/>
        <v>188</v>
      </c>
      <c r="C106" s="4">
        <f t="shared" si="21"/>
        <v>8.88</v>
      </c>
      <c r="D106" s="4">
        <f t="shared" si="22"/>
        <v>5.6</v>
      </c>
      <c r="E106" s="4">
        <f t="shared" si="23"/>
        <v>4.780000000000001</v>
      </c>
      <c r="F106" s="4">
        <f t="shared" si="24"/>
        <v>1.5</v>
      </c>
      <c r="G106" s="4">
        <f t="shared" si="30"/>
        <v>190.085</v>
      </c>
      <c r="H106" s="5">
        <f t="shared" si="25"/>
        <v>663.1799163179915</v>
      </c>
      <c r="I106" s="5">
        <f t="shared" si="26"/>
        <v>2113.3333333333335</v>
      </c>
      <c r="J106" s="6">
        <f t="shared" si="27"/>
        <v>623.6384514435696</v>
      </c>
      <c r="K106" s="5">
        <f t="shared" si="28"/>
        <v>2175.787127027531</v>
      </c>
      <c r="L106" s="5">
        <f t="shared" si="29"/>
        <v>6933.508311461068</v>
      </c>
      <c r="M106" s="17">
        <v>188</v>
      </c>
      <c r="N106" s="16" t="s">
        <v>139</v>
      </c>
      <c r="O106" s="17">
        <v>10.36</v>
      </c>
      <c r="P106" s="17">
        <v>10.44</v>
      </c>
      <c r="Q106" s="17">
        <v>6.08</v>
      </c>
      <c r="R106" s="17">
        <v>8.88</v>
      </c>
      <c r="S106" s="17">
        <v>8.92</v>
      </c>
      <c r="T106" s="17">
        <v>5.6</v>
      </c>
      <c r="U106" s="17">
        <v>666.667</v>
      </c>
      <c r="V106" s="17">
        <v>2083.333</v>
      </c>
      <c r="W106" s="17">
        <v>93</v>
      </c>
    </row>
    <row r="107" spans="1:23" ht="12.75">
      <c r="A107" s="4">
        <v>0</v>
      </c>
      <c r="B107" s="4">
        <f t="shared" si="20"/>
        <v>190.1</v>
      </c>
      <c r="C107" s="4">
        <f t="shared" si="21"/>
        <v>8.8</v>
      </c>
      <c r="D107" s="4">
        <f t="shared" si="22"/>
        <v>5.58</v>
      </c>
      <c r="E107" s="4">
        <f t="shared" si="23"/>
        <v>4.700000000000001</v>
      </c>
      <c r="F107" s="4">
        <f t="shared" si="24"/>
        <v>1.4800000000000004</v>
      </c>
      <c r="G107" s="4">
        <f t="shared" si="30"/>
        <v>192.185</v>
      </c>
      <c r="H107" s="5">
        <f t="shared" si="25"/>
        <v>674.4680851063828</v>
      </c>
      <c r="I107" s="5">
        <f t="shared" si="26"/>
        <v>2141.891891891891</v>
      </c>
      <c r="J107" s="6">
        <f t="shared" si="27"/>
        <v>630.528215223097</v>
      </c>
      <c r="K107" s="5">
        <f t="shared" si="28"/>
        <v>2212.8218015301272</v>
      </c>
      <c r="L107" s="5">
        <f t="shared" si="29"/>
        <v>7027.204369724052</v>
      </c>
      <c r="M107" s="17">
        <v>190.1</v>
      </c>
      <c r="N107" s="16" t="s">
        <v>140</v>
      </c>
      <c r="O107" s="17">
        <v>10.22</v>
      </c>
      <c r="P107" s="17">
        <v>10.32</v>
      </c>
      <c r="Q107" s="17">
        <v>6.06</v>
      </c>
      <c r="R107" s="17">
        <v>8.8</v>
      </c>
      <c r="S107" s="17">
        <v>8.88</v>
      </c>
      <c r="T107" s="17">
        <v>5.58</v>
      </c>
      <c r="U107" s="17">
        <v>699.301</v>
      </c>
      <c r="V107" s="17">
        <v>2083.333</v>
      </c>
      <c r="W107" s="17">
        <v>94</v>
      </c>
    </row>
    <row r="108" spans="1:23" ht="12.75">
      <c r="A108" s="4">
        <v>0</v>
      </c>
      <c r="B108" s="4">
        <f t="shared" si="20"/>
        <v>192.1</v>
      </c>
      <c r="C108" s="4">
        <f t="shared" si="21"/>
        <v>8.78</v>
      </c>
      <c r="D108" s="4">
        <f t="shared" si="22"/>
        <v>5.6</v>
      </c>
      <c r="E108" s="4">
        <f t="shared" si="23"/>
        <v>4.68</v>
      </c>
      <c r="F108" s="4">
        <f t="shared" si="24"/>
        <v>1.5</v>
      </c>
      <c r="G108" s="4">
        <f t="shared" si="30"/>
        <v>194.185</v>
      </c>
      <c r="H108" s="5">
        <f t="shared" si="25"/>
        <v>677.3504273504274</v>
      </c>
      <c r="I108" s="5">
        <f t="shared" si="26"/>
        <v>2113.3333333333335</v>
      </c>
      <c r="J108" s="6">
        <f t="shared" si="27"/>
        <v>637.0898950131233</v>
      </c>
      <c r="K108" s="5">
        <f t="shared" si="28"/>
        <v>2222.27830495547</v>
      </c>
      <c r="L108" s="5">
        <f t="shared" si="29"/>
        <v>6933.508311461068</v>
      </c>
      <c r="M108" s="17">
        <v>192.1</v>
      </c>
      <c r="N108" s="16" t="s">
        <v>141</v>
      </c>
      <c r="O108" s="17">
        <v>10.24</v>
      </c>
      <c r="P108" s="17">
        <v>10.3</v>
      </c>
      <c r="Q108" s="17">
        <v>6.06</v>
      </c>
      <c r="R108" s="17">
        <v>8.78</v>
      </c>
      <c r="S108" s="17">
        <v>8.88</v>
      </c>
      <c r="T108" s="17">
        <v>5.6</v>
      </c>
      <c r="U108" s="17">
        <v>694.444</v>
      </c>
      <c r="V108" s="17">
        <v>2173.913</v>
      </c>
      <c r="W108" s="17">
        <v>95</v>
      </c>
    </row>
    <row r="109" spans="1:23" ht="12.75">
      <c r="A109" s="4">
        <v>0</v>
      </c>
      <c r="B109" s="4">
        <f t="shared" si="20"/>
        <v>194</v>
      </c>
      <c r="C109" s="4">
        <f t="shared" si="21"/>
        <v>8.8</v>
      </c>
      <c r="D109" s="4">
        <f t="shared" si="22"/>
        <v>5.62</v>
      </c>
      <c r="E109" s="4">
        <f t="shared" si="23"/>
        <v>4.700000000000001</v>
      </c>
      <c r="F109" s="4">
        <f t="shared" si="24"/>
        <v>1.5200000000000005</v>
      </c>
      <c r="G109" s="4">
        <f t="shared" si="30"/>
        <v>196.085</v>
      </c>
      <c r="H109" s="5">
        <f t="shared" si="25"/>
        <v>674.4680851063828</v>
      </c>
      <c r="I109" s="5">
        <f t="shared" si="26"/>
        <v>2085.526315789473</v>
      </c>
      <c r="J109" s="6">
        <f t="shared" si="27"/>
        <v>643.3234908136483</v>
      </c>
      <c r="K109" s="5">
        <f t="shared" si="28"/>
        <v>2212.8218015301272</v>
      </c>
      <c r="L109" s="5">
        <f t="shared" si="29"/>
        <v>6842.27793894184</v>
      </c>
      <c r="M109" s="17">
        <v>194</v>
      </c>
      <c r="N109" s="16" t="s">
        <v>142</v>
      </c>
      <c r="O109" s="17">
        <v>10.2</v>
      </c>
      <c r="P109" s="17">
        <v>10.28</v>
      </c>
      <c r="Q109" s="17">
        <v>6.08</v>
      </c>
      <c r="R109" s="17">
        <v>8.8</v>
      </c>
      <c r="S109" s="17">
        <v>8.88</v>
      </c>
      <c r="T109" s="17">
        <v>5.62</v>
      </c>
      <c r="U109" s="17">
        <v>714.286</v>
      </c>
      <c r="V109" s="17">
        <v>2173.913</v>
      </c>
      <c r="W109" s="17">
        <v>96</v>
      </c>
    </row>
    <row r="110" spans="1:23" ht="12.75">
      <c r="A110" s="4">
        <v>0</v>
      </c>
      <c r="B110" s="4">
        <f t="shared" si="20"/>
        <v>196</v>
      </c>
      <c r="C110" s="4">
        <f t="shared" si="21"/>
        <v>8.78</v>
      </c>
      <c r="D110" s="4">
        <f t="shared" si="22"/>
        <v>5.62</v>
      </c>
      <c r="E110" s="4">
        <f t="shared" si="23"/>
        <v>4.68</v>
      </c>
      <c r="F110" s="4">
        <f t="shared" si="24"/>
        <v>1.5200000000000005</v>
      </c>
      <c r="G110" s="4">
        <f t="shared" si="30"/>
        <v>198.085</v>
      </c>
      <c r="H110" s="5">
        <f t="shared" si="25"/>
        <v>677.3504273504274</v>
      </c>
      <c r="I110" s="5">
        <f t="shared" si="26"/>
        <v>2085.526315789473</v>
      </c>
      <c r="J110" s="6">
        <f t="shared" si="27"/>
        <v>649.8851706036745</v>
      </c>
      <c r="K110" s="5">
        <f t="shared" si="28"/>
        <v>2222.27830495547</v>
      </c>
      <c r="L110" s="5">
        <f t="shared" si="29"/>
        <v>6842.27793894184</v>
      </c>
      <c r="M110" s="17">
        <v>196</v>
      </c>
      <c r="N110" s="16" t="s">
        <v>143</v>
      </c>
      <c r="O110" s="17">
        <v>10.3</v>
      </c>
      <c r="P110" s="17">
        <v>10.38</v>
      </c>
      <c r="Q110" s="17">
        <v>6.08</v>
      </c>
      <c r="R110" s="17">
        <v>8.78</v>
      </c>
      <c r="S110" s="17">
        <v>8.88</v>
      </c>
      <c r="T110" s="17">
        <v>5.62</v>
      </c>
      <c r="U110" s="17">
        <v>662.252</v>
      </c>
      <c r="V110" s="17">
        <v>2173.913</v>
      </c>
      <c r="W110" s="17">
        <v>97</v>
      </c>
    </row>
    <row r="111" spans="1:23" ht="12.75">
      <c r="A111" s="4">
        <v>0</v>
      </c>
      <c r="B111" s="4">
        <f t="shared" si="20"/>
        <v>198</v>
      </c>
      <c r="C111" s="4">
        <f t="shared" si="21"/>
        <v>8.78</v>
      </c>
      <c r="D111" s="4">
        <f t="shared" si="22"/>
        <v>5.62</v>
      </c>
      <c r="E111" s="4">
        <f t="shared" si="23"/>
        <v>4.68</v>
      </c>
      <c r="F111" s="4">
        <f t="shared" si="24"/>
        <v>1.5200000000000005</v>
      </c>
      <c r="G111" s="4">
        <f t="shared" si="30"/>
        <v>200.085</v>
      </c>
      <c r="H111" s="5">
        <f t="shared" si="25"/>
        <v>677.3504273504274</v>
      </c>
      <c r="I111" s="5">
        <f t="shared" si="26"/>
        <v>2085.526315789473</v>
      </c>
      <c r="J111" s="6">
        <f t="shared" si="27"/>
        <v>656.4468503937007</v>
      </c>
      <c r="K111" s="5">
        <f t="shared" si="28"/>
        <v>2222.27830495547</v>
      </c>
      <c r="L111" s="5">
        <f t="shared" si="29"/>
        <v>6842.27793894184</v>
      </c>
      <c r="M111" s="17">
        <v>198</v>
      </c>
      <c r="N111" s="16" t="s">
        <v>144</v>
      </c>
      <c r="O111" s="17">
        <v>10.18</v>
      </c>
      <c r="P111" s="17">
        <v>10.26</v>
      </c>
      <c r="Q111" s="17">
        <v>6.08</v>
      </c>
      <c r="R111" s="17">
        <v>8.78</v>
      </c>
      <c r="S111" s="17">
        <v>8.86</v>
      </c>
      <c r="T111" s="17">
        <v>5.62</v>
      </c>
      <c r="U111" s="17">
        <v>714.285</v>
      </c>
      <c r="V111" s="17">
        <v>2173.913</v>
      </c>
      <c r="W111" s="17">
        <v>98</v>
      </c>
    </row>
    <row r="112" spans="1:23" ht="12.75">
      <c r="A112" s="4">
        <v>0</v>
      </c>
      <c r="B112" s="4">
        <f t="shared" si="20"/>
        <v>200</v>
      </c>
      <c r="C112" s="4">
        <f t="shared" si="21"/>
        <v>8.74</v>
      </c>
      <c r="D112" s="4">
        <f t="shared" si="22"/>
        <v>5.62</v>
      </c>
      <c r="E112" s="4">
        <f t="shared" si="23"/>
        <v>4.640000000000001</v>
      </c>
      <c r="F112" s="4">
        <f t="shared" si="24"/>
        <v>1.5200000000000005</v>
      </c>
      <c r="G112" s="4">
        <f t="shared" si="30"/>
        <v>202.085</v>
      </c>
      <c r="H112" s="5">
        <f t="shared" si="25"/>
        <v>683.1896551724137</v>
      </c>
      <c r="I112" s="5">
        <f t="shared" si="26"/>
        <v>2085.526315789473</v>
      </c>
      <c r="J112" s="6">
        <f t="shared" si="27"/>
        <v>663.008530183727</v>
      </c>
      <c r="K112" s="5">
        <f t="shared" si="28"/>
        <v>2241.4358765499137</v>
      </c>
      <c r="L112" s="5">
        <f t="shared" si="29"/>
        <v>6842.27793894184</v>
      </c>
      <c r="M112" s="17">
        <v>200</v>
      </c>
      <c r="N112" s="16" t="s">
        <v>145</v>
      </c>
      <c r="O112" s="17">
        <v>10.14</v>
      </c>
      <c r="P112" s="17">
        <v>10.22</v>
      </c>
      <c r="Q112" s="17">
        <v>6.08</v>
      </c>
      <c r="R112" s="17">
        <v>8.74</v>
      </c>
      <c r="S112" s="17">
        <v>8.82</v>
      </c>
      <c r="T112" s="17">
        <v>5.62</v>
      </c>
      <c r="U112" s="17">
        <v>714.286</v>
      </c>
      <c r="V112" s="17">
        <v>2173.913</v>
      </c>
      <c r="W112" s="17">
        <v>99</v>
      </c>
    </row>
    <row r="113" spans="1:23" ht="12.75">
      <c r="A113" s="4">
        <v>0</v>
      </c>
      <c r="B113" s="4">
        <f t="shared" si="20"/>
        <v>202.1</v>
      </c>
      <c r="C113" s="4">
        <f t="shared" si="21"/>
        <v>8.5</v>
      </c>
      <c r="D113" s="4">
        <f t="shared" si="22"/>
        <v>5.58</v>
      </c>
      <c r="E113" s="4">
        <f t="shared" si="23"/>
        <v>4.4</v>
      </c>
      <c r="F113" s="4">
        <f t="shared" si="24"/>
        <v>1.4800000000000004</v>
      </c>
      <c r="G113" s="4">
        <f t="shared" si="30"/>
        <v>204.185</v>
      </c>
      <c r="H113" s="5">
        <f t="shared" si="25"/>
        <v>720.4545454545454</v>
      </c>
      <c r="I113" s="5">
        <f t="shared" si="26"/>
        <v>2141.891891891891</v>
      </c>
      <c r="J113" s="6">
        <f t="shared" si="27"/>
        <v>669.8982939632546</v>
      </c>
      <c r="K113" s="5">
        <f t="shared" si="28"/>
        <v>2363.696015270818</v>
      </c>
      <c r="L113" s="5">
        <f t="shared" si="29"/>
        <v>7027.204369724052</v>
      </c>
      <c r="M113" s="17">
        <v>202.1</v>
      </c>
      <c r="N113" s="16" t="s">
        <v>146</v>
      </c>
      <c r="O113" s="17">
        <v>9.94</v>
      </c>
      <c r="P113" s="17">
        <v>10.02</v>
      </c>
      <c r="Q113" s="17">
        <v>6.04</v>
      </c>
      <c r="R113" s="17">
        <v>8.5</v>
      </c>
      <c r="S113" s="17">
        <v>8.58</v>
      </c>
      <c r="T113" s="17">
        <v>5.58</v>
      </c>
      <c r="U113" s="17">
        <v>694.445</v>
      </c>
      <c r="V113" s="17">
        <v>2173.913</v>
      </c>
      <c r="W113" s="17">
        <v>100</v>
      </c>
    </row>
    <row r="114" spans="1:23" ht="12.75">
      <c r="A114" s="4">
        <v>0</v>
      </c>
      <c r="B114" s="4">
        <f t="shared" si="20"/>
        <v>204</v>
      </c>
      <c r="C114" s="4">
        <f t="shared" si="21"/>
        <v>8.42</v>
      </c>
      <c r="D114" s="4">
        <f t="shared" si="22"/>
        <v>5.54</v>
      </c>
      <c r="E114" s="4">
        <f t="shared" si="23"/>
        <v>4.32</v>
      </c>
      <c r="F114" s="4">
        <f t="shared" si="24"/>
        <v>1.4400000000000004</v>
      </c>
      <c r="G114" s="4">
        <f t="shared" si="30"/>
        <v>206.085</v>
      </c>
      <c r="H114" s="5">
        <f t="shared" si="25"/>
        <v>733.7962962962963</v>
      </c>
      <c r="I114" s="5">
        <f t="shared" si="26"/>
        <v>2201.3888888888882</v>
      </c>
      <c r="J114" s="6">
        <f t="shared" si="27"/>
        <v>676.1318897637796</v>
      </c>
      <c r="K114" s="5">
        <f t="shared" si="28"/>
        <v>2407.4681637017593</v>
      </c>
      <c r="L114" s="5">
        <f t="shared" si="29"/>
        <v>7222.404491105276</v>
      </c>
      <c r="M114" s="17">
        <v>204</v>
      </c>
      <c r="N114" s="16" t="s">
        <v>147</v>
      </c>
      <c r="O114" s="17">
        <v>9.8</v>
      </c>
      <c r="P114" s="17">
        <v>9.88</v>
      </c>
      <c r="Q114" s="17">
        <v>6</v>
      </c>
      <c r="R114" s="17">
        <v>8.42</v>
      </c>
      <c r="S114" s="17">
        <v>8.5</v>
      </c>
      <c r="T114" s="17">
        <v>5.54</v>
      </c>
      <c r="U114" s="17">
        <v>724.638</v>
      </c>
      <c r="V114" s="17">
        <v>2173.913</v>
      </c>
      <c r="W114" s="17">
        <v>101</v>
      </c>
    </row>
    <row r="115" spans="1:23" ht="12.75">
      <c r="A115" s="4">
        <v>0</v>
      </c>
      <c r="B115" s="4">
        <f t="shared" si="20"/>
        <v>206</v>
      </c>
      <c r="C115" s="4">
        <f t="shared" si="21"/>
        <v>8.6</v>
      </c>
      <c r="D115" s="4">
        <f t="shared" si="22"/>
        <v>5.56</v>
      </c>
      <c r="E115" s="4">
        <f t="shared" si="23"/>
        <v>4.5</v>
      </c>
      <c r="F115" s="4">
        <f t="shared" si="24"/>
        <v>1.46</v>
      </c>
      <c r="G115" s="4">
        <f t="shared" si="30"/>
        <v>208.085</v>
      </c>
      <c r="H115" s="5">
        <f t="shared" si="25"/>
        <v>704.4444444444445</v>
      </c>
      <c r="I115" s="5">
        <f t="shared" si="26"/>
        <v>2171.2328767123286</v>
      </c>
      <c r="J115" s="6">
        <f t="shared" si="27"/>
        <v>682.6935695538058</v>
      </c>
      <c r="K115" s="5">
        <f t="shared" si="28"/>
        <v>2311.169437153689</v>
      </c>
      <c r="L115" s="5">
        <f t="shared" si="29"/>
        <v>7123.467443281917</v>
      </c>
      <c r="M115" s="17">
        <v>206</v>
      </c>
      <c r="N115" s="16" t="s">
        <v>148</v>
      </c>
      <c r="O115" s="17">
        <v>9.8</v>
      </c>
      <c r="P115" s="17">
        <v>9.9</v>
      </c>
      <c r="Q115" s="17">
        <v>6</v>
      </c>
      <c r="R115" s="17">
        <v>8.6</v>
      </c>
      <c r="S115" s="17">
        <v>8.7</v>
      </c>
      <c r="T115" s="17">
        <v>5.56</v>
      </c>
      <c r="U115" s="17">
        <v>833.333</v>
      </c>
      <c r="V115" s="17">
        <v>2272.727</v>
      </c>
      <c r="W115" s="17">
        <v>102</v>
      </c>
    </row>
    <row r="116" spans="1:23" ht="12.75">
      <c r="A116" s="4">
        <v>0</v>
      </c>
      <c r="B116" s="4">
        <f t="shared" si="20"/>
        <v>208</v>
      </c>
      <c r="C116" s="4">
        <f t="shared" si="21"/>
        <v>8.1</v>
      </c>
      <c r="D116" s="4">
        <f t="shared" si="22"/>
        <v>5.6</v>
      </c>
      <c r="E116" s="4">
        <f t="shared" si="23"/>
        <v>4</v>
      </c>
      <c r="F116" s="4">
        <f t="shared" si="24"/>
        <v>1.5</v>
      </c>
      <c r="G116" s="4">
        <f t="shared" si="30"/>
        <v>210.085</v>
      </c>
      <c r="H116" s="5">
        <f t="shared" si="25"/>
        <v>792.5</v>
      </c>
      <c r="I116" s="5">
        <f t="shared" si="26"/>
        <v>2113.3333333333335</v>
      </c>
      <c r="J116" s="6">
        <f t="shared" si="27"/>
        <v>689.255249343832</v>
      </c>
      <c r="K116" s="5">
        <f t="shared" si="28"/>
        <v>2600.0656167979</v>
      </c>
      <c r="L116" s="5">
        <f t="shared" si="29"/>
        <v>6933.508311461068</v>
      </c>
      <c r="M116" s="17">
        <v>208</v>
      </c>
      <c r="N116" s="16" t="s">
        <v>149</v>
      </c>
      <c r="O116" s="17">
        <v>9.32</v>
      </c>
      <c r="P116" s="17">
        <v>9.42</v>
      </c>
      <c r="Q116" s="17">
        <v>6.02</v>
      </c>
      <c r="R116" s="17">
        <v>8.1</v>
      </c>
      <c r="S116" s="17">
        <v>8.2</v>
      </c>
      <c r="T116" s="17">
        <v>5.6</v>
      </c>
      <c r="U116" s="17">
        <v>819.672</v>
      </c>
      <c r="V116" s="17">
        <v>2380.952</v>
      </c>
      <c r="W116" s="17">
        <v>103</v>
      </c>
    </row>
    <row r="117" spans="1:23" ht="12.75">
      <c r="A117" s="4">
        <v>0</v>
      </c>
      <c r="B117" s="4">
        <f t="shared" si="20"/>
        <v>210</v>
      </c>
      <c r="C117" s="4">
        <f t="shared" si="21"/>
        <v>8.7</v>
      </c>
      <c r="D117" s="4">
        <f t="shared" si="22"/>
        <v>5.62</v>
      </c>
      <c r="E117" s="4">
        <f t="shared" si="23"/>
        <v>4.6</v>
      </c>
      <c r="F117" s="4">
        <f t="shared" si="24"/>
        <v>1.5200000000000005</v>
      </c>
      <c r="G117" s="4">
        <f t="shared" si="30"/>
        <v>212.085</v>
      </c>
      <c r="H117" s="5">
        <f t="shared" si="25"/>
        <v>689.1304347826087</v>
      </c>
      <c r="I117" s="5">
        <f t="shared" si="26"/>
        <v>2085.526315789473</v>
      </c>
      <c r="J117" s="6">
        <f t="shared" si="27"/>
        <v>695.8169291338583</v>
      </c>
      <c r="K117" s="5">
        <f t="shared" si="28"/>
        <v>2260.926623302522</v>
      </c>
      <c r="L117" s="5">
        <f t="shared" si="29"/>
        <v>6842.27793894184</v>
      </c>
      <c r="M117" s="17">
        <v>210</v>
      </c>
      <c r="N117" s="16" t="s">
        <v>150</v>
      </c>
      <c r="O117" s="17">
        <v>9.42</v>
      </c>
      <c r="P117" s="17">
        <v>9.5</v>
      </c>
      <c r="Q117" s="17">
        <v>6.08</v>
      </c>
      <c r="R117" s="17">
        <v>8.7</v>
      </c>
      <c r="S117" s="17">
        <v>8.18</v>
      </c>
      <c r="T117" s="17">
        <v>5.62</v>
      </c>
      <c r="U117" s="17">
        <v>980.392</v>
      </c>
      <c r="V117" s="17">
        <v>2173.913</v>
      </c>
      <c r="W117" s="17">
        <v>104</v>
      </c>
    </row>
    <row r="118" spans="1:23" ht="12.75">
      <c r="A118" s="4">
        <v>0</v>
      </c>
      <c r="B118" s="4">
        <f t="shared" si="20"/>
        <v>212</v>
      </c>
      <c r="C118" s="4">
        <f t="shared" si="21"/>
        <v>8.9</v>
      </c>
      <c r="D118" s="4">
        <f t="shared" si="22"/>
        <v>5.6</v>
      </c>
      <c r="E118" s="4">
        <f t="shared" si="23"/>
        <v>4.800000000000001</v>
      </c>
      <c r="F118" s="4">
        <f t="shared" si="24"/>
        <v>1.5</v>
      </c>
      <c r="G118" s="4">
        <f t="shared" si="30"/>
        <v>214.085</v>
      </c>
      <c r="H118" s="5">
        <f t="shared" si="25"/>
        <v>660.4166666666665</v>
      </c>
      <c r="I118" s="5">
        <f t="shared" si="26"/>
        <v>2113.3333333333335</v>
      </c>
      <c r="J118" s="6">
        <f t="shared" si="27"/>
        <v>702.3786089238845</v>
      </c>
      <c r="K118" s="5">
        <f t="shared" si="28"/>
        <v>2166.721347331583</v>
      </c>
      <c r="L118" s="5">
        <f t="shared" si="29"/>
        <v>6933.508311461068</v>
      </c>
      <c r="M118" s="17">
        <v>212</v>
      </c>
      <c r="N118" s="16" t="s">
        <v>151</v>
      </c>
      <c r="O118" s="17">
        <v>10.22</v>
      </c>
      <c r="P118" s="17">
        <v>10.3</v>
      </c>
      <c r="Q118" s="17">
        <v>6.08</v>
      </c>
      <c r="R118" s="17">
        <v>8.9</v>
      </c>
      <c r="S118" s="17">
        <v>9</v>
      </c>
      <c r="T118" s="17">
        <v>5.6</v>
      </c>
      <c r="U118" s="17">
        <v>763.359</v>
      </c>
      <c r="V118" s="17">
        <v>2083.333</v>
      </c>
      <c r="W118" s="17">
        <v>105</v>
      </c>
    </row>
    <row r="119" spans="1:23" ht="12.75">
      <c r="A119" s="4">
        <v>0</v>
      </c>
      <c r="B119" s="4">
        <f t="shared" si="20"/>
        <v>214.1</v>
      </c>
      <c r="C119" s="4">
        <f t="shared" si="21"/>
        <v>9.08</v>
      </c>
      <c r="D119" s="4">
        <f t="shared" si="22"/>
        <v>5.62</v>
      </c>
      <c r="E119" s="4">
        <f t="shared" si="23"/>
        <v>4.98</v>
      </c>
      <c r="F119" s="4">
        <f t="shared" si="24"/>
        <v>1.5200000000000005</v>
      </c>
      <c r="G119" s="4">
        <f t="shared" si="30"/>
        <v>216.185</v>
      </c>
      <c r="H119" s="5">
        <f t="shared" si="25"/>
        <v>636.5461847389557</v>
      </c>
      <c r="I119" s="5">
        <f t="shared" si="26"/>
        <v>2085.526315789473</v>
      </c>
      <c r="J119" s="6">
        <f t="shared" si="27"/>
        <v>709.2683727034121</v>
      </c>
      <c r="K119" s="5">
        <f t="shared" si="28"/>
        <v>2088.4061179099594</v>
      </c>
      <c r="L119" s="5">
        <f t="shared" si="29"/>
        <v>6842.27793894184</v>
      </c>
      <c r="M119" s="17">
        <v>214.1</v>
      </c>
      <c r="N119" s="16" t="s">
        <v>152</v>
      </c>
      <c r="O119" s="17">
        <v>10.38</v>
      </c>
      <c r="P119" s="17">
        <v>10.46</v>
      </c>
      <c r="Q119" s="17">
        <v>6.1</v>
      </c>
      <c r="R119" s="17">
        <v>9.08</v>
      </c>
      <c r="S119" s="17">
        <v>9.18</v>
      </c>
      <c r="T119" s="17">
        <v>5.62</v>
      </c>
      <c r="U119" s="17">
        <v>775.194</v>
      </c>
      <c r="V119" s="17">
        <v>2083.333</v>
      </c>
      <c r="W119" s="17">
        <v>106</v>
      </c>
    </row>
    <row r="120" spans="1:23" ht="12.75">
      <c r="A120" s="4">
        <v>0</v>
      </c>
      <c r="B120" s="4">
        <f t="shared" si="20"/>
        <v>216</v>
      </c>
      <c r="C120" s="4">
        <f t="shared" si="21"/>
        <v>9.08</v>
      </c>
      <c r="D120" s="4">
        <f t="shared" si="22"/>
        <v>5.62</v>
      </c>
      <c r="E120" s="4">
        <f t="shared" si="23"/>
        <v>4.98</v>
      </c>
      <c r="F120" s="4">
        <f t="shared" si="24"/>
        <v>1.5200000000000005</v>
      </c>
      <c r="G120" s="4">
        <f t="shared" si="30"/>
        <v>218.085</v>
      </c>
      <c r="H120" s="5">
        <f t="shared" si="25"/>
        <v>636.5461847389557</v>
      </c>
      <c r="I120" s="5">
        <f t="shared" si="26"/>
        <v>2085.526315789473</v>
      </c>
      <c r="J120" s="6">
        <f t="shared" si="27"/>
        <v>715.501968503937</v>
      </c>
      <c r="K120" s="5">
        <f t="shared" si="28"/>
        <v>2088.4061179099594</v>
      </c>
      <c r="L120" s="5">
        <f t="shared" si="29"/>
        <v>6842.27793894184</v>
      </c>
      <c r="M120" s="17">
        <v>216</v>
      </c>
      <c r="N120" s="16" t="s">
        <v>153</v>
      </c>
      <c r="O120" s="17">
        <v>10.46</v>
      </c>
      <c r="P120" s="17">
        <v>10.56</v>
      </c>
      <c r="Q120" s="17">
        <v>6.08</v>
      </c>
      <c r="R120" s="17">
        <v>9.08</v>
      </c>
      <c r="S120" s="17">
        <v>9.18</v>
      </c>
      <c r="T120" s="17">
        <v>5.62</v>
      </c>
      <c r="U120" s="17">
        <v>724.638</v>
      </c>
      <c r="V120" s="17">
        <v>2173.913</v>
      </c>
      <c r="W120" s="17">
        <v>107</v>
      </c>
    </row>
    <row r="121" spans="1:23" ht="12.75">
      <c r="A121" s="4">
        <v>0</v>
      </c>
      <c r="B121" s="4">
        <f t="shared" si="20"/>
        <v>218.1</v>
      </c>
      <c r="C121" s="4">
        <f t="shared" si="21"/>
        <v>9.06</v>
      </c>
      <c r="D121" s="4">
        <f t="shared" si="22"/>
        <v>5.64</v>
      </c>
      <c r="E121" s="4">
        <f t="shared" si="23"/>
        <v>4.960000000000001</v>
      </c>
      <c r="F121" s="4">
        <f t="shared" si="24"/>
        <v>1.54</v>
      </c>
      <c r="G121" s="4">
        <f t="shared" si="30"/>
        <v>220.185</v>
      </c>
      <c r="H121" s="5">
        <f t="shared" si="25"/>
        <v>639.1129032258062</v>
      </c>
      <c r="I121" s="5">
        <f t="shared" si="26"/>
        <v>2058.4415584415583</v>
      </c>
      <c r="J121" s="6">
        <f t="shared" si="27"/>
        <v>722.3917322834645</v>
      </c>
      <c r="K121" s="5">
        <f t="shared" si="28"/>
        <v>2096.8271103208863</v>
      </c>
      <c r="L121" s="5">
        <f t="shared" si="29"/>
        <v>6753.417186488052</v>
      </c>
      <c r="M121" s="17">
        <v>218.1</v>
      </c>
      <c r="N121" s="16" t="s">
        <v>154</v>
      </c>
      <c r="O121" s="17">
        <v>10.46</v>
      </c>
      <c r="P121" s="17">
        <v>10.54</v>
      </c>
      <c r="Q121" s="17">
        <v>6.1</v>
      </c>
      <c r="R121" s="17">
        <v>9.06</v>
      </c>
      <c r="S121" s="17">
        <v>9.14</v>
      </c>
      <c r="T121" s="17">
        <v>5.64</v>
      </c>
      <c r="U121" s="17">
        <v>714.286</v>
      </c>
      <c r="V121" s="17">
        <v>2173.913</v>
      </c>
      <c r="W121" s="17">
        <v>108</v>
      </c>
    </row>
    <row r="122" spans="1:23" ht="12.75">
      <c r="A122" s="4">
        <v>0</v>
      </c>
      <c r="B122" s="4">
        <f t="shared" si="20"/>
        <v>220.1</v>
      </c>
      <c r="C122" s="4">
        <f t="shared" si="21"/>
        <v>8.8</v>
      </c>
      <c r="D122" s="4">
        <f t="shared" si="22"/>
        <v>5.66</v>
      </c>
      <c r="E122" s="4">
        <f t="shared" si="23"/>
        <v>4.700000000000001</v>
      </c>
      <c r="F122" s="4">
        <f t="shared" si="24"/>
        <v>1.5600000000000005</v>
      </c>
      <c r="G122" s="4">
        <f t="shared" si="30"/>
        <v>222.185</v>
      </c>
      <c r="H122" s="5">
        <f t="shared" si="25"/>
        <v>674.4680851063828</v>
      </c>
      <c r="I122" s="5">
        <f t="shared" si="26"/>
        <v>2032.0512820512815</v>
      </c>
      <c r="J122" s="6">
        <f t="shared" si="27"/>
        <v>728.9534120734908</v>
      </c>
      <c r="K122" s="5">
        <f t="shared" si="28"/>
        <v>2212.8218015301272</v>
      </c>
      <c r="L122" s="5">
        <f t="shared" si="29"/>
        <v>6666.834914866409</v>
      </c>
      <c r="M122" s="17">
        <v>220.1</v>
      </c>
      <c r="N122" s="16" t="s">
        <v>155</v>
      </c>
      <c r="O122" s="17">
        <v>10.38</v>
      </c>
      <c r="P122" s="17">
        <v>10.42</v>
      </c>
      <c r="Q122" s="17">
        <v>6.14</v>
      </c>
      <c r="R122" s="17">
        <v>8.8</v>
      </c>
      <c r="S122" s="17">
        <v>8.86</v>
      </c>
      <c r="T122" s="17">
        <v>5.66</v>
      </c>
      <c r="U122" s="17">
        <v>636.943</v>
      </c>
      <c r="V122" s="17">
        <v>2083.333</v>
      </c>
      <c r="W122" s="17">
        <v>109</v>
      </c>
    </row>
    <row r="123" spans="1:23" ht="12.75">
      <c r="A123" s="4">
        <v>0</v>
      </c>
      <c r="B123" s="4">
        <f t="shared" si="20"/>
        <v>222</v>
      </c>
      <c r="C123" s="4">
        <f t="shared" si="21"/>
        <v>8.2</v>
      </c>
      <c r="D123" s="4">
        <f t="shared" si="22"/>
        <v>5.62</v>
      </c>
      <c r="E123" s="4">
        <f t="shared" si="23"/>
        <v>4.1</v>
      </c>
      <c r="F123" s="4">
        <f t="shared" si="24"/>
        <v>1.5200000000000005</v>
      </c>
      <c r="G123" s="4">
        <f t="shared" si="30"/>
        <v>224.085</v>
      </c>
      <c r="H123" s="5">
        <f t="shared" si="25"/>
        <v>773.1707317073171</v>
      </c>
      <c r="I123" s="5">
        <f t="shared" si="26"/>
        <v>2085.526315789473</v>
      </c>
      <c r="J123" s="6">
        <f t="shared" si="27"/>
        <v>735.1870078740158</v>
      </c>
      <c r="K123" s="5">
        <f t="shared" si="28"/>
        <v>2536.649382241854</v>
      </c>
      <c r="L123" s="5">
        <f t="shared" si="29"/>
        <v>6842.27793894184</v>
      </c>
      <c r="M123" s="17">
        <v>222</v>
      </c>
      <c r="N123" s="16" t="s">
        <v>156</v>
      </c>
      <c r="O123" s="17">
        <v>9.54</v>
      </c>
      <c r="P123" s="17">
        <v>9.6</v>
      </c>
      <c r="Q123" s="17">
        <v>6.1</v>
      </c>
      <c r="R123" s="17">
        <v>8.2</v>
      </c>
      <c r="S123" s="17">
        <v>8.26</v>
      </c>
      <c r="T123" s="17">
        <v>5.62</v>
      </c>
      <c r="U123" s="17">
        <v>746.269</v>
      </c>
      <c r="V123" s="17">
        <v>2083.333</v>
      </c>
      <c r="W123" s="17">
        <v>110</v>
      </c>
    </row>
    <row r="124" spans="1:23" ht="12.75">
      <c r="A124" s="4">
        <v>0</v>
      </c>
      <c r="B124" s="4">
        <f t="shared" si="20"/>
        <v>224.1</v>
      </c>
      <c r="C124" s="4">
        <f t="shared" si="21"/>
        <v>9.08</v>
      </c>
      <c r="D124" s="4">
        <f t="shared" si="22"/>
        <v>5.58</v>
      </c>
      <c r="E124" s="4">
        <f t="shared" si="23"/>
        <v>4.98</v>
      </c>
      <c r="F124" s="4">
        <f t="shared" si="24"/>
        <v>1.4800000000000004</v>
      </c>
      <c r="G124" s="4">
        <f t="shared" si="30"/>
        <v>226.185</v>
      </c>
      <c r="H124" s="5">
        <f t="shared" si="25"/>
        <v>636.5461847389557</v>
      </c>
      <c r="I124" s="5">
        <f t="shared" si="26"/>
        <v>2141.891891891891</v>
      </c>
      <c r="J124" s="6">
        <f t="shared" si="27"/>
        <v>742.0767716535432</v>
      </c>
      <c r="K124" s="5">
        <f t="shared" si="28"/>
        <v>2088.4061179099594</v>
      </c>
      <c r="L124" s="5">
        <f t="shared" si="29"/>
        <v>7027.204369724052</v>
      </c>
      <c r="M124" s="17">
        <v>224.1</v>
      </c>
      <c r="N124" s="16" t="s">
        <v>157</v>
      </c>
      <c r="O124" s="17">
        <v>10.5</v>
      </c>
      <c r="P124" s="17">
        <v>10.6</v>
      </c>
      <c r="Q124" s="17">
        <v>6.06</v>
      </c>
      <c r="R124" s="17">
        <v>9.08</v>
      </c>
      <c r="S124" s="17">
        <v>9.18</v>
      </c>
      <c r="T124" s="17">
        <v>5.58</v>
      </c>
      <c r="U124" s="17">
        <v>704.226</v>
      </c>
      <c r="V124" s="17">
        <v>2083.333</v>
      </c>
      <c r="W124" s="17">
        <v>111</v>
      </c>
    </row>
    <row r="125" spans="1:23" ht="12.75">
      <c r="A125" s="4">
        <v>0</v>
      </c>
      <c r="B125" s="4">
        <f t="shared" si="20"/>
        <v>225</v>
      </c>
      <c r="C125" s="4">
        <f t="shared" si="21"/>
        <v>9.14</v>
      </c>
      <c r="D125" s="4">
        <f t="shared" si="22"/>
        <v>5.68</v>
      </c>
      <c r="E125" s="4">
        <f t="shared" si="23"/>
        <v>5.040000000000001</v>
      </c>
      <c r="F125" s="4">
        <f t="shared" si="24"/>
        <v>1.58</v>
      </c>
      <c r="G125" s="4">
        <f t="shared" si="30"/>
        <v>227.085</v>
      </c>
      <c r="H125" s="5">
        <f t="shared" si="25"/>
        <v>628.9682539682539</v>
      </c>
      <c r="I125" s="5">
        <f t="shared" si="26"/>
        <v>2006.3291139240507</v>
      </c>
      <c r="J125" s="6">
        <f t="shared" si="27"/>
        <v>745.029527559055</v>
      </c>
      <c r="K125" s="5">
        <f t="shared" si="28"/>
        <v>2063.5441403157934</v>
      </c>
      <c r="L125" s="5">
        <f t="shared" si="29"/>
        <v>6582.444599488355</v>
      </c>
      <c r="M125" s="17">
        <v>225</v>
      </c>
      <c r="N125" s="16" t="s">
        <v>158</v>
      </c>
      <c r="O125" s="17">
        <v>10.5</v>
      </c>
      <c r="P125" s="17">
        <v>10.58</v>
      </c>
      <c r="Q125" s="17">
        <v>6.14</v>
      </c>
      <c r="R125" s="17">
        <v>9.14</v>
      </c>
      <c r="S125" s="17">
        <v>9.22</v>
      </c>
      <c r="T125" s="17">
        <v>5.68</v>
      </c>
      <c r="U125" s="17">
        <v>735.294</v>
      </c>
      <c r="V125" s="17">
        <v>2173.913</v>
      </c>
      <c r="W125" s="17">
        <v>112</v>
      </c>
    </row>
    <row r="126" spans="1:23" ht="12.75">
      <c r="A126" s="4">
        <v>0</v>
      </c>
      <c r="B126" s="4">
        <f t="shared" si="20"/>
        <v>226</v>
      </c>
      <c r="C126" s="4">
        <f t="shared" si="21"/>
        <v>8.12</v>
      </c>
      <c r="D126" s="4">
        <f t="shared" si="22"/>
        <v>5.68</v>
      </c>
      <c r="E126" s="4">
        <f t="shared" si="23"/>
        <v>4.02</v>
      </c>
      <c r="F126" s="4">
        <f t="shared" si="24"/>
        <v>1.58</v>
      </c>
      <c r="G126" s="4">
        <f t="shared" si="30"/>
        <v>228.085</v>
      </c>
      <c r="H126" s="5">
        <f t="shared" si="25"/>
        <v>788.5572139303483</v>
      </c>
      <c r="I126" s="5">
        <f t="shared" si="26"/>
        <v>2006.3291139240507</v>
      </c>
      <c r="J126" s="6">
        <f t="shared" si="27"/>
        <v>748.3103674540682</v>
      </c>
      <c r="K126" s="5">
        <f t="shared" si="28"/>
        <v>2587.129966963085</v>
      </c>
      <c r="L126" s="5">
        <f t="shared" si="29"/>
        <v>6582.444599488355</v>
      </c>
      <c r="M126" s="17">
        <v>226</v>
      </c>
      <c r="N126" s="16" t="s">
        <v>159</v>
      </c>
      <c r="O126" s="17">
        <v>9.3</v>
      </c>
      <c r="P126" s="17">
        <v>9.4</v>
      </c>
      <c r="Q126" s="17">
        <v>6.14</v>
      </c>
      <c r="R126" s="17">
        <v>8.12</v>
      </c>
      <c r="S126" s="17">
        <v>8.18</v>
      </c>
      <c r="T126" s="17">
        <v>5.68</v>
      </c>
      <c r="U126" s="17">
        <v>833.333</v>
      </c>
      <c r="V126" s="17">
        <v>2173.913</v>
      </c>
      <c r="W126" s="17">
        <v>113</v>
      </c>
    </row>
    <row r="127" spans="1:23" ht="12.75">
      <c r="A127" s="4">
        <v>0</v>
      </c>
      <c r="B127" s="4">
        <f t="shared" si="20"/>
        <v>227</v>
      </c>
      <c r="C127" s="4">
        <f t="shared" si="21"/>
        <v>7.33</v>
      </c>
      <c r="D127" s="4">
        <f t="shared" si="22"/>
        <v>5.54</v>
      </c>
      <c r="E127" s="4">
        <f t="shared" si="23"/>
        <v>3.2300000000000004</v>
      </c>
      <c r="F127" s="4">
        <f t="shared" si="24"/>
        <v>1.4400000000000004</v>
      </c>
      <c r="G127" s="4">
        <f t="shared" si="30"/>
        <v>229.085</v>
      </c>
      <c r="H127" s="5">
        <f t="shared" si="25"/>
        <v>981.4241486068111</v>
      </c>
      <c r="I127" s="5">
        <f t="shared" si="26"/>
        <v>2201.3888888888882</v>
      </c>
      <c r="J127" s="6">
        <f t="shared" si="27"/>
        <v>751.5912073490814</v>
      </c>
      <c r="K127" s="5">
        <f t="shared" si="28"/>
        <v>3219.8955006785136</v>
      </c>
      <c r="L127" s="5">
        <f t="shared" si="29"/>
        <v>7222.404491105276</v>
      </c>
      <c r="M127" s="17">
        <v>227</v>
      </c>
      <c r="N127" s="16" t="s">
        <v>160</v>
      </c>
      <c r="O127" s="17">
        <v>8.71</v>
      </c>
      <c r="P127" s="17">
        <v>8.75</v>
      </c>
      <c r="Q127" s="17">
        <v>5.99</v>
      </c>
      <c r="R127" s="17">
        <v>7.33</v>
      </c>
      <c r="S127" s="17">
        <v>7.4</v>
      </c>
      <c r="T127" s="17">
        <v>5.54</v>
      </c>
      <c r="U127" s="17">
        <v>732.601</v>
      </c>
      <c r="V127" s="17">
        <v>2222.223</v>
      </c>
      <c r="W127" s="17">
        <v>114</v>
      </c>
    </row>
    <row r="128" spans="1:23" ht="12.75">
      <c r="A128" s="4">
        <v>0</v>
      </c>
      <c r="B128" s="4">
        <f t="shared" si="20"/>
        <v>227.5</v>
      </c>
      <c r="C128" s="4">
        <f t="shared" si="21"/>
        <v>6.9</v>
      </c>
      <c r="D128" s="4">
        <f t="shared" si="22"/>
        <v>5.43</v>
      </c>
      <c r="E128" s="4">
        <f t="shared" si="23"/>
        <v>2.8000000000000007</v>
      </c>
      <c r="F128" s="4">
        <f t="shared" si="24"/>
        <v>1.33</v>
      </c>
      <c r="G128" s="4">
        <f t="shared" si="30"/>
        <v>229.585</v>
      </c>
      <c r="H128" s="5">
        <f t="shared" si="25"/>
        <v>1132.1428571428569</v>
      </c>
      <c r="I128" s="5">
        <f t="shared" si="26"/>
        <v>2383.4586466165415</v>
      </c>
      <c r="J128" s="6">
        <f t="shared" si="27"/>
        <v>753.2316272965879</v>
      </c>
      <c r="K128" s="5">
        <f t="shared" si="28"/>
        <v>3714.379452568428</v>
      </c>
      <c r="L128" s="5">
        <f t="shared" si="29"/>
        <v>7819.746215933535</v>
      </c>
      <c r="M128" s="17">
        <v>227.5</v>
      </c>
      <c r="N128" s="16" t="s">
        <v>161</v>
      </c>
      <c r="O128" s="17">
        <v>8.4</v>
      </c>
      <c r="P128" s="17">
        <v>8.4</v>
      </c>
      <c r="Q128" s="17">
        <v>5.93</v>
      </c>
      <c r="R128" s="17">
        <v>6.9</v>
      </c>
      <c r="S128" s="17">
        <v>6.91</v>
      </c>
      <c r="T128" s="17">
        <v>5.43</v>
      </c>
      <c r="U128" s="17">
        <v>668.896</v>
      </c>
      <c r="V128" s="17">
        <v>2000</v>
      </c>
      <c r="W128" s="17">
        <v>115</v>
      </c>
    </row>
    <row r="129" spans="1:23" ht="12.75">
      <c r="A129" s="4">
        <v>0</v>
      </c>
      <c r="B129" s="4">
        <f t="shared" si="20"/>
        <v>228</v>
      </c>
      <c r="C129" s="4">
        <f t="shared" si="21"/>
        <v>6.69</v>
      </c>
      <c r="D129" s="4">
        <f t="shared" si="22"/>
        <v>5.34</v>
      </c>
      <c r="E129" s="4">
        <f t="shared" si="23"/>
        <v>2.5900000000000007</v>
      </c>
      <c r="F129" s="4">
        <f t="shared" si="24"/>
        <v>1.2400000000000002</v>
      </c>
      <c r="G129" s="4">
        <f t="shared" si="30"/>
        <v>230.085</v>
      </c>
      <c r="H129" s="5">
        <f t="shared" si="25"/>
        <v>1223.9382239382235</v>
      </c>
      <c r="I129" s="5">
        <f t="shared" si="26"/>
        <v>2556.451612903225</v>
      </c>
      <c r="J129" s="6">
        <f t="shared" si="27"/>
        <v>754.8720472440945</v>
      </c>
      <c r="K129" s="5">
        <f t="shared" si="28"/>
        <v>4015.5453541280294</v>
      </c>
      <c r="L129" s="5">
        <f t="shared" si="29"/>
        <v>8387.308441283545</v>
      </c>
      <c r="M129" s="17">
        <v>228</v>
      </c>
      <c r="N129" s="16" t="s">
        <v>162</v>
      </c>
      <c r="O129" s="17">
        <v>8.01</v>
      </c>
      <c r="P129" s="17">
        <v>-9999</v>
      </c>
      <c r="Q129" s="17">
        <v>5.84</v>
      </c>
      <c r="R129" s="17">
        <v>6.69</v>
      </c>
      <c r="S129" s="17">
        <v>-9999</v>
      </c>
      <c r="T129" s="17">
        <v>5.34</v>
      </c>
      <c r="U129" s="17">
        <v>757.576</v>
      </c>
      <c r="V129" s="17">
        <v>2000</v>
      </c>
      <c r="W129" s="17">
        <v>116</v>
      </c>
    </row>
    <row r="130" spans="1:23" ht="12.75">
      <c r="A130" s="4">
        <v>0</v>
      </c>
      <c r="B130" s="4">
        <f t="shared" si="20"/>
        <v>228.8</v>
      </c>
      <c r="C130" s="4">
        <f t="shared" si="21"/>
        <v>6.69</v>
      </c>
      <c r="D130" s="4">
        <f t="shared" si="22"/>
        <v>5.21</v>
      </c>
      <c r="E130" s="4">
        <f t="shared" si="23"/>
        <v>2.5900000000000007</v>
      </c>
      <c r="F130" s="4">
        <f t="shared" si="24"/>
        <v>1.1100000000000003</v>
      </c>
      <c r="G130" s="4">
        <f t="shared" si="30"/>
        <v>230.88500000000002</v>
      </c>
      <c r="H130" s="5">
        <f t="shared" si="25"/>
        <v>1223.9382239382235</v>
      </c>
      <c r="I130" s="5">
        <f t="shared" si="26"/>
        <v>2855.855855855855</v>
      </c>
      <c r="J130" s="6">
        <f t="shared" si="27"/>
        <v>757.496719160105</v>
      </c>
      <c r="K130" s="5">
        <f t="shared" si="28"/>
        <v>4015.5453541280294</v>
      </c>
      <c r="L130" s="5">
        <f t="shared" si="29"/>
        <v>9369.605826298737</v>
      </c>
      <c r="M130" s="17">
        <v>228.8</v>
      </c>
      <c r="N130" s="16" t="s">
        <v>163</v>
      </c>
      <c r="O130" s="17">
        <v>-9999</v>
      </c>
      <c r="P130" s="17">
        <v>-9999</v>
      </c>
      <c r="Q130" s="17">
        <v>5.62</v>
      </c>
      <c r="R130" s="17">
        <v>6.69</v>
      </c>
      <c r="S130" s="17">
        <v>-9999</v>
      </c>
      <c r="T130" s="17">
        <v>5.21</v>
      </c>
      <c r="U130" s="17"/>
      <c r="V130" s="17">
        <v>2439.025</v>
      </c>
      <c r="W130" s="17">
        <v>117</v>
      </c>
    </row>
    <row r="131" spans="1:23" ht="12.75">
      <c r="A131" s="4">
        <v>0</v>
      </c>
      <c r="B131" s="4">
        <f t="shared" si="20"/>
        <v>229</v>
      </c>
      <c r="C131" s="4">
        <f t="shared" si="21"/>
        <v>6.34</v>
      </c>
      <c r="D131" s="4">
        <f t="shared" si="22"/>
        <v>5.18</v>
      </c>
      <c r="E131" s="4">
        <f t="shared" si="23"/>
        <v>2.24</v>
      </c>
      <c r="F131" s="4">
        <f t="shared" si="24"/>
        <v>1.08</v>
      </c>
      <c r="G131" s="4">
        <f t="shared" si="30"/>
        <v>231.085</v>
      </c>
      <c r="H131" s="5">
        <f t="shared" si="25"/>
        <v>1415.178571428571</v>
      </c>
      <c r="I131" s="5">
        <f t="shared" si="26"/>
        <v>2935.185185185185</v>
      </c>
      <c r="J131" s="6">
        <f t="shared" si="27"/>
        <v>758.1528871391076</v>
      </c>
      <c r="K131" s="5">
        <f t="shared" si="28"/>
        <v>4642.974315710535</v>
      </c>
      <c r="L131" s="5">
        <f t="shared" si="29"/>
        <v>9629.872654807037</v>
      </c>
      <c r="M131" s="17">
        <v>229</v>
      </c>
      <c r="N131" s="16" t="s">
        <v>164</v>
      </c>
      <c r="O131" s="17">
        <v>-9999</v>
      </c>
      <c r="P131" s="17">
        <v>-9999</v>
      </c>
      <c r="Q131" s="17">
        <v>5.6</v>
      </c>
      <c r="R131" s="17">
        <v>6.34</v>
      </c>
      <c r="S131" s="17">
        <v>-9999</v>
      </c>
      <c r="T131" s="17">
        <v>5.18</v>
      </c>
      <c r="U131" s="17"/>
      <c r="V131" s="17">
        <v>2380.952</v>
      </c>
      <c r="W131" s="17">
        <v>118</v>
      </c>
    </row>
    <row r="132" spans="1:23" ht="12.75">
      <c r="A132" s="4">
        <v>0</v>
      </c>
      <c r="B132" s="4">
        <f t="shared" si="20"/>
        <v>229.5</v>
      </c>
      <c r="C132" s="4">
        <f t="shared" si="21"/>
        <v>6.52</v>
      </c>
      <c r="D132" s="4">
        <f t="shared" si="22"/>
        <v>5.03</v>
      </c>
      <c r="E132" s="4">
        <f t="shared" si="23"/>
        <v>2.42</v>
      </c>
      <c r="F132" s="4">
        <f t="shared" si="24"/>
        <v>0.9300000000000006</v>
      </c>
      <c r="G132" s="4">
        <f t="shared" si="30"/>
        <v>231.585</v>
      </c>
      <c r="H132" s="5">
        <f t="shared" si="25"/>
        <v>1309.9173553719008</v>
      </c>
      <c r="I132" s="5">
        <f t="shared" si="26"/>
        <v>3408.602150537632</v>
      </c>
      <c r="J132" s="6">
        <f t="shared" si="27"/>
        <v>759.7933070866142</v>
      </c>
      <c r="K132" s="5">
        <f t="shared" si="28"/>
        <v>4297.6291186742155</v>
      </c>
      <c r="L132" s="5">
        <f t="shared" si="29"/>
        <v>11183.07792171139</v>
      </c>
      <c r="M132" s="17">
        <v>229.5</v>
      </c>
      <c r="N132" s="16" t="s">
        <v>165</v>
      </c>
      <c r="O132" s="17">
        <v>7.58</v>
      </c>
      <c r="P132" s="17">
        <v>-9999</v>
      </c>
      <c r="Q132" s="17">
        <v>5.41</v>
      </c>
      <c r="R132" s="17">
        <v>6.52</v>
      </c>
      <c r="S132" s="17">
        <v>-9999</v>
      </c>
      <c r="T132" s="17">
        <v>5.03</v>
      </c>
      <c r="U132" s="17">
        <v>943.396</v>
      </c>
      <c r="V132" s="17">
        <v>2631.582</v>
      </c>
      <c r="W132" s="17">
        <v>119</v>
      </c>
    </row>
    <row r="133" spans="1:23" ht="12.75">
      <c r="A133" s="4">
        <v>0</v>
      </c>
      <c r="B133" s="4">
        <f t="shared" si="20"/>
        <v>229.9</v>
      </c>
      <c r="C133" s="4">
        <f t="shared" si="21"/>
        <v>5.495</v>
      </c>
      <c r="D133" s="4">
        <f t="shared" si="22"/>
        <v>4.965</v>
      </c>
      <c r="E133" s="4">
        <f t="shared" si="23"/>
        <v>1.3950000000000005</v>
      </c>
      <c r="F133" s="4">
        <f t="shared" si="24"/>
        <v>0.8650000000000002</v>
      </c>
      <c r="G133" s="4">
        <f t="shared" si="30"/>
        <v>231.985</v>
      </c>
      <c r="H133" s="5">
        <f t="shared" si="25"/>
        <v>2272.4014336917553</v>
      </c>
      <c r="I133" s="5">
        <f t="shared" si="26"/>
        <v>3664.7398843930628</v>
      </c>
      <c r="J133" s="6">
        <f t="shared" si="27"/>
        <v>761.1056430446195</v>
      </c>
      <c r="K133" s="5">
        <f t="shared" si="28"/>
        <v>7455.385281140929</v>
      </c>
      <c r="L133" s="5">
        <f t="shared" si="29"/>
        <v>12023.424817562542</v>
      </c>
      <c r="M133" s="17">
        <v>229.9</v>
      </c>
      <c r="N133" s="16" t="s">
        <v>166</v>
      </c>
      <c r="O133" s="17">
        <v>5.89</v>
      </c>
      <c r="P133" s="17">
        <v>5.94</v>
      </c>
      <c r="Q133" s="17">
        <v>5.275</v>
      </c>
      <c r="R133" s="17">
        <v>5.495</v>
      </c>
      <c r="S133" s="17">
        <v>5.54</v>
      </c>
      <c r="T133" s="17">
        <v>4.965</v>
      </c>
      <c r="U133" s="17">
        <v>2515.723</v>
      </c>
      <c r="V133" s="17">
        <v>3225.807</v>
      </c>
      <c r="W133" s="17">
        <v>120</v>
      </c>
    </row>
    <row r="134" spans="1:23" ht="12.75">
      <c r="A134" s="4">
        <v>0</v>
      </c>
      <c r="B134" s="4">
        <f>M134</f>
        <v>230</v>
      </c>
      <c r="C134" s="4">
        <f>R134</f>
        <v>5.1</v>
      </c>
      <c r="D134" s="4">
        <f>T134</f>
        <v>4.73</v>
      </c>
      <c r="E134" s="4">
        <f>$A134+C134-$C$10</f>
        <v>1</v>
      </c>
      <c r="F134" s="4">
        <f>$A134+D134-$C$10</f>
        <v>0.6300000000000008</v>
      </c>
      <c r="G134" s="4">
        <f t="shared" si="30"/>
        <v>232.085</v>
      </c>
      <c r="H134" s="5">
        <f>1000*($C$11/E134)</f>
        <v>3170</v>
      </c>
      <c r="I134" s="5">
        <f>1000*($C$11/F134)</f>
        <v>5031.746031746025</v>
      </c>
      <c r="J134" s="6">
        <f aca="true" t="shared" si="31" ref="J134:L135">G134/0.3048</f>
        <v>761.4337270341207</v>
      </c>
      <c r="K134" s="5">
        <f t="shared" si="31"/>
        <v>10400.2624671916</v>
      </c>
      <c r="L134" s="5">
        <f t="shared" si="31"/>
        <v>16508.35312252633</v>
      </c>
      <c r="M134" s="17">
        <v>230</v>
      </c>
      <c r="N134" s="16" t="s">
        <v>167</v>
      </c>
      <c r="O134" s="17">
        <v>5.47</v>
      </c>
      <c r="P134" s="17">
        <v>-9999</v>
      </c>
      <c r="Q134" s="17">
        <v>5.03</v>
      </c>
      <c r="R134" s="17">
        <v>5.1</v>
      </c>
      <c r="S134" s="17">
        <v>-9999</v>
      </c>
      <c r="T134" s="17">
        <v>4.73</v>
      </c>
      <c r="U134" s="17">
        <v>2702.704</v>
      </c>
      <c r="V134" s="17">
        <v>3333.331</v>
      </c>
      <c r="W134" s="17">
        <v>121</v>
      </c>
    </row>
    <row r="135" spans="1:23" ht="12.75">
      <c r="A135" s="4">
        <v>0</v>
      </c>
      <c r="B135" s="4">
        <f>M135</f>
        <v>230.6</v>
      </c>
      <c r="C135" s="4">
        <f>R135</f>
        <v>5.085</v>
      </c>
      <c r="D135" s="4">
        <f>T135</f>
        <v>4.785</v>
      </c>
      <c r="E135" s="4">
        <f>$A135+C135-$C$10</f>
        <v>0.9850000000000003</v>
      </c>
      <c r="F135" s="4">
        <f>$A135+D135-$C$10</f>
        <v>0.6850000000000005</v>
      </c>
      <c r="G135" s="4">
        <f t="shared" si="30"/>
        <v>232.685</v>
      </c>
      <c r="H135" s="5">
        <f>1000*($C$11/E135)</f>
        <v>3218.274111675126</v>
      </c>
      <c r="I135" s="5">
        <f>1000*($C$11/F135)</f>
        <v>4627.737226277369</v>
      </c>
      <c r="J135" s="6">
        <f t="shared" si="31"/>
        <v>763.4022309711286</v>
      </c>
      <c r="K135" s="5">
        <f t="shared" si="31"/>
        <v>10558.642098671673</v>
      </c>
      <c r="L135" s="5">
        <f t="shared" si="31"/>
        <v>15182.864915608165</v>
      </c>
      <c r="M135" s="17">
        <v>230.6</v>
      </c>
      <c r="N135" s="16" t="s">
        <v>168</v>
      </c>
      <c r="O135" s="17">
        <v>5.44</v>
      </c>
      <c r="P135" s="17">
        <v>5.48</v>
      </c>
      <c r="Q135" s="17">
        <v>5.075</v>
      </c>
      <c r="R135" s="17">
        <v>5.085</v>
      </c>
      <c r="S135" s="17">
        <v>5.145</v>
      </c>
      <c r="T135" s="17">
        <v>4.785</v>
      </c>
      <c r="U135" s="17">
        <v>2898.551</v>
      </c>
      <c r="V135" s="17">
        <v>3448.276</v>
      </c>
      <c r="W135" s="17">
        <v>122</v>
      </c>
    </row>
    <row r="136" spans="1:12" ht="12">
      <c r="A136" s="4"/>
      <c r="B136" s="4"/>
      <c r="C136" s="4"/>
      <c r="D136" s="4"/>
      <c r="E136" s="4"/>
      <c r="F136" s="4"/>
      <c r="G136" s="4"/>
      <c r="H136" s="5"/>
      <c r="I136" s="5"/>
      <c r="J136" s="6"/>
      <c r="K136" s="5"/>
      <c r="L136" s="5"/>
    </row>
    <row r="137" spans="1:12" ht="12">
      <c r="A137" s="4"/>
      <c r="B137" s="4"/>
      <c r="C137" s="4"/>
      <c r="D137" s="4"/>
      <c r="E137" s="4"/>
      <c r="F137" s="4"/>
      <c r="G137" s="4"/>
      <c r="H137" s="5"/>
      <c r="I137" s="5"/>
      <c r="J137" s="6"/>
      <c r="K137" s="5"/>
      <c r="L137" s="5"/>
    </row>
    <row r="138" spans="1:12" ht="12">
      <c r="A138" s="4"/>
      <c r="B138" s="4"/>
      <c r="C138" s="4"/>
      <c r="D138" s="4"/>
      <c r="E138" s="4"/>
      <c r="F138" s="4"/>
      <c r="G138" s="4"/>
      <c r="H138" s="5"/>
      <c r="I138" s="5"/>
      <c r="J138" s="6"/>
      <c r="K138" s="5"/>
      <c r="L138" s="5"/>
    </row>
    <row r="139" spans="1:12" ht="12">
      <c r="A139" s="4"/>
      <c r="B139" s="4"/>
      <c r="C139" s="4"/>
      <c r="D139" s="4"/>
      <c r="E139" s="4"/>
      <c r="F139" s="4"/>
      <c r="G139" s="4"/>
      <c r="H139" s="5"/>
      <c r="I139" s="5"/>
      <c r="J139" s="6"/>
      <c r="K139" s="5"/>
      <c r="L139" s="5"/>
    </row>
    <row r="140" spans="1:12" ht="12">
      <c r="A140" s="4"/>
      <c r="B140" s="4"/>
      <c r="C140" s="4"/>
      <c r="D140" s="4"/>
      <c r="E140" s="4"/>
      <c r="F140" s="4"/>
      <c r="G140" s="4"/>
      <c r="H140" s="5"/>
      <c r="I140" s="5"/>
      <c r="J140" s="6"/>
      <c r="K140" s="5"/>
      <c r="L140" s="5"/>
    </row>
    <row r="141" spans="1:12" ht="12">
      <c r="A141" s="4"/>
      <c r="B141" s="4"/>
      <c r="C141" s="4"/>
      <c r="D141" s="4"/>
      <c r="E141" s="4"/>
      <c r="F141" s="4"/>
      <c r="G141" s="4"/>
      <c r="H141" s="5"/>
      <c r="I141" s="5"/>
      <c r="J141" s="6"/>
      <c r="K141" s="5"/>
      <c r="L141" s="5"/>
    </row>
    <row r="142" spans="1:12" ht="12">
      <c r="A142" s="4"/>
      <c r="B142" s="4"/>
      <c r="C142" s="4"/>
      <c r="D142" s="4"/>
      <c r="E142" s="4"/>
      <c r="F142" s="4"/>
      <c r="G142" s="4"/>
      <c r="H142" s="5"/>
      <c r="I142" s="5"/>
      <c r="J142" s="6"/>
      <c r="K142" s="5"/>
      <c r="L142" s="5"/>
    </row>
    <row r="143" spans="1:12" ht="12">
      <c r="A143" s="4"/>
      <c r="B143" s="4"/>
      <c r="C143" s="4"/>
      <c r="D143" s="4"/>
      <c r="E143" s="4"/>
      <c r="F143" s="4"/>
      <c r="G143" s="4"/>
      <c r="H143" s="5"/>
      <c r="I143" s="5"/>
      <c r="J143" s="6"/>
      <c r="K143" s="5"/>
      <c r="L143" s="5"/>
    </row>
    <row r="144" spans="1:12" ht="12">
      <c r="A144" s="4"/>
      <c r="B144" s="4"/>
      <c r="C144" s="4"/>
      <c r="D144" s="4"/>
      <c r="E144" s="4"/>
      <c r="F144" s="4"/>
      <c r="G144" s="4"/>
      <c r="H144" s="5"/>
      <c r="I144" s="5"/>
      <c r="J144" s="6"/>
      <c r="K144" s="5"/>
      <c r="L144" s="5"/>
    </row>
    <row r="145" spans="1:12" ht="12">
      <c r="A145" s="4"/>
      <c r="B145" s="4"/>
      <c r="C145" s="4"/>
      <c r="D145" s="4"/>
      <c r="E145" s="4"/>
      <c r="F145" s="4"/>
      <c r="G145" s="4"/>
      <c r="H145" s="5"/>
      <c r="I145" s="5"/>
      <c r="J145" s="6"/>
      <c r="K145" s="5"/>
      <c r="L145" s="5"/>
    </row>
    <row r="146" spans="1:12" ht="12">
      <c r="A146" s="4"/>
      <c r="B146" s="4"/>
      <c r="C146" s="4"/>
      <c r="D146" s="4"/>
      <c r="E146" s="4"/>
      <c r="F146" s="4"/>
      <c r="G146" s="4"/>
      <c r="H146" s="5"/>
      <c r="I146" s="5"/>
      <c r="J146" s="6"/>
      <c r="K146" s="5"/>
      <c r="L146" s="5"/>
    </row>
    <row r="147" spans="1:12" ht="12">
      <c r="A147" s="4"/>
      <c r="B147" s="4"/>
      <c r="C147" s="4"/>
      <c r="D147" s="4"/>
      <c r="E147" s="4"/>
      <c r="F147" s="4"/>
      <c r="G147" s="4"/>
      <c r="H147" s="5"/>
      <c r="I147" s="5"/>
      <c r="J147" s="6"/>
      <c r="K147" s="5"/>
      <c r="L147" s="5"/>
    </row>
    <row r="148" spans="1:12" ht="12">
      <c r="A148" s="4"/>
      <c r="B148" s="4"/>
      <c r="C148" s="4"/>
      <c r="D148" s="4"/>
      <c r="E148" s="4"/>
      <c r="F148" s="4"/>
      <c r="G148" s="4"/>
      <c r="H148" s="5"/>
      <c r="I148" s="5"/>
      <c r="J148" s="6"/>
      <c r="K148" s="5"/>
      <c r="L148" s="5"/>
    </row>
    <row r="149" spans="1:12" ht="12">
      <c r="A149" s="4"/>
      <c r="B149" s="4"/>
      <c r="C149" s="4"/>
      <c r="D149" s="4"/>
      <c r="E149" s="4"/>
      <c r="F149" s="4"/>
      <c r="G149" s="4"/>
      <c r="H149" s="5"/>
      <c r="I149" s="5"/>
      <c r="J149" s="6"/>
      <c r="K149" s="5"/>
      <c r="L149" s="5"/>
    </row>
    <row r="150" spans="1:12" ht="12">
      <c r="A150" s="4"/>
      <c r="B150" s="4"/>
      <c r="C150" s="4"/>
      <c r="D150" s="4"/>
      <c r="E150" s="4"/>
      <c r="F150" s="4"/>
      <c r="G150" s="4"/>
      <c r="H150" s="5"/>
      <c r="I150" s="5"/>
      <c r="J150" s="6"/>
      <c r="K150" s="5"/>
      <c r="L150" s="5"/>
    </row>
    <row r="151" spans="1:12" ht="12">
      <c r="A151" s="4"/>
      <c r="B151" s="4"/>
      <c r="C151" s="4"/>
      <c r="D151" s="4"/>
      <c r="E151" s="4"/>
      <c r="F151" s="4"/>
      <c r="G151" s="4"/>
      <c r="H151" s="5"/>
      <c r="I151" s="5"/>
      <c r="J151" s="6"/>
      <c r="K151" s="5"/>
      <c r="L151" s="5"/>
    </row>
    <row r="152" spans="1:12" ht="12">
      <c r="A152" s="4"/>
      <c r="B152" s="4"/>
      <c r="C152" s="4"/>
      <c r="D152" s="4"/>
      <c r="E152" s="4"/>
      <c r="F152" s="4"/>
      <c r="G152" s="4"/>
      <c r="H152" s="5"/>
      <c r="I152" s="5"/>
      <c r="J152" s="6"/>
      <c r="K152" s="5"/>
      <c r="L152" s="5"/>
    </row>
    <row r="153" spans="1:12" ht="12">
      <c r="A153" s="4"/>
      <c r="B153" s="4"/>
      <c r="C153" s="4"/>
      <c r="D153" s="4"/>
      <c r="E153" s="4"/>
      <c r="F153" s="4"/>
      <c r="G153" s="4"/>
      <c r="H153" s="5"/>
      <c r="I153" s="5"/>
      <c r="J153" s="6"/>
      <c r="K153" s="5"/>
      <c r="L153" s="5"/>
    </row>
    <row r="154" spans="1:12" ht="12">
      <c r="A154" s="4"/>
      <c r="B154" s="4"/>
      <c r="C154" s="4"/>
      <c r="D154" s="4"/>
      <c r="E154" s="4"/>
      <c r="F154" s="4"/>
      <c r="G154" s="4"/>
      <c r="H154" s="5"/>
      <c r="I154" s="5"/>
      <c r="J154" s="6"/>
      <c r="K154" s="5"/>
      <c r="L154" s="5"/>
    </row>
    <row r="155" spans="1:12" ht="12">
      <c r="A155" s="4"/>
      <c r="B155" s="4"/>
      <c r="C155" s="4"/>
      <c r="D155" s="4"/>
      <c r="E155" s="4"/>
      <c r="F155" s="4"/>
      <c r="G155" s="4"/>
      <c r="H155" s="5"/>
      <c r="I155" s="5"/>
      <c r="J155" s="6"/>
      <c r="K155" s="5"/>
      <c r="L155" s="5"/>
    </row>
    <row r="156" spans="1:12" ht="12">
      <c r="A156" s="4"/>
      <c r="B156" s="4"/>
      <c r="C156" s="4"/>
      <c r="D156" s="4"/>
      <c r="E156" s="4"/>
      <c r="F156" s="4"/>
      <c r="G156" s="4"/>
      <c r="H156" s="5"/>
      <c r="I156" s="5"/>
      <c r="J156" s="6"/>
      <c r="K156" s="5"/>
      <c r="L156" s="5"/>
    </row>
    <row r="157" spans="1:12" ht="12">
      <c r="A157" s="4"/>
      <c r="B157" s="4"/>
      <c r="C157" s="4"/>
      <c r="D157" s="4"/>
      <c r="E157" s="4"/>
      <c r="F157" s="4"/>
      <c r="G157" s="4"/>
      <c r="H157" s="5"/>
      <c r="I157" s="5"/>
      <c r="J157" s="6"/>
      <c r="K157" s="5"/>
      <c r="L157" s="5"/>
    </row>
    <row r="158" spans="1:12" ht="12">
      <c r="A158" s="4"/>
      <c r="B158" s="4"/>
      <c r="C158" s="4"/>
      <c r="D158" s="4"/>
      <c r="E158" s="4"/>
      <c r="F158" s="4"/>
      <c r="G158" s="4"/>
      <c r="H158" s="5"/>
      <c r="I158" s="5"/>
      <c r="J158" s="6"/>
      <c r="K158" s="5"/>
      <c r="L158" s="5"/>
    </row>
    <row r="159" spans="1:12" ht="12">
      <c r="A159" s="4"/>
      <c r="B159" s="4"/>
      <c r="C159" s="4"/>
      <c r="D159" s="4"/>
      <c r="E159" s="4"/>
      <c r="F159" s="4"/>
      <c r="G159" s="4"/>
      <c r="H159" s="5"/>
      <c r="I159" s="5"/>
      <c r="J159" s="6"/>
      <c r="K159" s="5"/>
      <c r="L159" s="5"/>
    </row>
    <row r="160" spans="1:12" ht="12">
      <c r="A160" s="4"/>
      <c r="B160" s="4"/>
      <c r="C160" s="4"/>
      <c r="D160" s="4"/>
      <c r="E160" s="4"/>
      <c r="F160" s="4"/>
      <c r="G160" s="4"/>
      <c r="H160" s="5"/>
      <c r="I160" s="5"/>
      <c r="J160" s="6"/>
      <c r="K160" s="5"/>
      <c r="L160" s="5"/>
    </row>
    <row r="161" spans="1:12" ht="12">
      <c r="A161" s="4"/>
      <c r="B161" s="4"/>
      <c r="C161" s="4"/>
      <c r="D161" s="4"/>
      <c r="E161" s="4"/>
      <c r="F161" s="4"/>
      <c r="G161" s="4"/>
      <c r="H161" s="5"/>
      <c r="I161" s="5"/>
      <c r="J161" s="6"/>
      <c r="K161" s="5"/>
      <c r="L161" s="5"/>
    </row>
    <row r="162" spans="1:12" ht="12">
      <c r="A162" s="4"/>
      <c r="B162" s="4"/>
      <c r="C162" s="4"/>
      <c r="D162" s="4"/>
      <c r="E162" s="4"/>
      <c r="F162" s="4"/>
      <c r="G162" s="4"/>
      <c r="H162" s="5"/>
      <c r="I162" s="5"/>
      <c r="J162" s="6"/>
      <c r="K162" s="5"/>
      <c r="L162" s="5"/>
    </row>
    <row r="163" spans="1:12" ht="12">
      <c r="A163" s="4"/>
      <c r="B163" s="4"/>
      <c r="C163" s="4"/>
      <c r="D163" s="4"/>
      <c r="E163" s="4"/>
      <c r="F163" s="4"/>
      <c r="G163" s="4"/>
      <c r="H163" s="5"/>
      <c r="I163" s="5"/>
      <c r="J163" s="6"/>
      <c r="K163" s="5"/>
      <c r="L163" s="5"/>
    </row>
    <row r="164" spans="1:12" ht="12">
      <c r="A164" s="4"/>
      <c r="B164" s="4"/>
      <c r="C164" s="4"/>
      <c r="D164" s="4"/>
      <c r="E164" s="4"/>
      <c r="F164" s="4"/>
      <c r="G164" s="4"/>
      <c r="H164" s="5"/>
      <c r="I164" s="5"/>
      <c r="J164" s="6"/>
      <c r="K164" s="5"/>
      <c r="L164" s="5"/>
    </row>
    <row r="165" spans="1:12" ht="12">
      <c r="A165" s="4"/>
      <c r="B165" s="4"/>
      <c r="C165" s="4"/>
      <c r="D165" s="4"/>
      <c r="E165" s="4"/>
      <c r="F165" s="4"/>
      <c r="G165" s="4"/>
      <c r="H165" s="5"/>
      <c r="I165" s="5"/>
      <c r="J165" s="6"/>
      <c r="K165" s="5"/>
      <c r="L165" s="5"/>
    </row>
    <row r="166" spans="1:12" ht="12">
      <c r="A166" s="4"/>
      <c r="B166" s="4"/>
      <c r="C166" s="4"/>
      <c r="D166" s="4"/>
      <c r="E166" s="4"/>
      <c r="F166" s="4"/>
      <c r="G166" s="4"/>
      <c r="H166" s="5"/>
      <c r="I166" s="5"/>
      <c r="J166" s="6"/>
      <c r="K166" s="5"/>
      <c r="L166" s="5"/>
    </row>
    <row r="167" spans="1:12" ht="12">
      <c r="A167" s="4"/>
      <c r="B167" s="4"/>
      <c r="C167" s="4"/>
      <c r="D167" s="4"/>
      <c r="E167" s="4"/>
      <c r="F167" s="4"/>
      <c r="G167" s="4"/>
      <c r="H167" s="5"/>
      <c r="I167" s="5"/>
      <c r="J167" s="6"/>
      <c r="K167" s="5"/>
      <c r="L167" s="5"/>
    </row>
    <row r="168" spans="1:12" ht="12">
      <c r="A168" s="4"/>
      <c r="B168" s="4"/>
      <c r="C168" s="4"/>
      <c r="D168" s="4"/>
      <c r="E168" s="4"/>
      <c r="F168" s="4"/>
      <c r="G168" s="4"/>
      <c r="H168" s="5"/>
      <c r="I168" s="5"/>
      <c r="J168" s="6"/>
      <c r="K168" s="5"/>
      <c r="L168" s="5"/>
    </row>
    <row r="169" spans="1:12" ht="12">
      <c r="A169" s="4"/>
      <c r="B169" s="4"/>
      <c r="C169" s="4"/>
      <c r="D169" s="4"/>
      <c r="E169" s="4"/>
      <c r="F169" s="4"/>
      <c r="G169" s="4"/>
      <c r="H169" s="5"/>
      <c r="I169" s="5"/>
      <c r="J169" s="6"/>
      <c r="K169" s="5"/>
      <c r="L169" s="5"/>
    </row>
    <row r="170" spans="1:12" ht="12">
      <c r="A170" s="4"/>
      <c r="B170" s="4"/>
      <c r="C170" s="4"/>
      <c r="D170" s="4"/>
      <c r="E170" s="4"/>
      <c r="F170" s="4"/>
      <c r="G170" s="4"/>
      <c r="H170" s="5"/>
      <c r="I170" s="5"/>
      <c r="J170" s="6"/>
      <c r="K170" s="5"/>
      <c r="L170" s="5"/>
    </row>
    <row r="171" spans="1:12" ht="12">
      <c r="A171" s="4"/>
      <c r="B171" s="4"/>
      <c r="C171" s="4"/>
      <c r="D171" s="4"/>
      <c r="E171" s="4"/>
      <c r="F171" s="4"/>
      <c r="G171" s="4"/>
      <c r="H171" s="5"/>
      <c r="I171" s="5"/>
      <c r="J171" s="6"/>
      <c r="K171" s="5"/>
      <c r="L171" s="5"/>
    </row>
    <row r="172" spans="1:12" ht="12">
      <c r="A172" s="4"/>
      <c r="B172" s="4"/>
      <c r="C172" s="4"/>
      <c r="D172" s="4"/>
      <c r="E172" s="4"/>
      <c r="F172" s="4"/>
      <c r="G172" s="4"/>
      <c r="H172" s="5"/>
      <c r="I172" s="5"/>
      <c r="J172" s="6"/>
      <c r="K172" s="5"/>
      <c r="L172" s="5"/>
    </row>
    <row r="173" spans="1:12" ht="12">
      <c r="A173" s="4"/>
      <c r="B173" s="4"/>
      <c r="C173" s="4"/>
      <c r="D173" s="4"/>
      <c r="E173" s="4"/>
      <c r="F173" s="4"/>
      <c r="G173" s="4"/>
      <c r="H173" s="5"/>
      <c r="I173" s="5"/>
      <c r="J173" s="6"/>
      <c r="K173" s="5"/>
      <c r="L173" s="5"/>
    </row>
    <row r="174" spans="1:12" ht="12">
      <c r="A174" s="4"/>
      <c r="B174" s="4"/>
      <c r="C174" s="4"/>
      <c r="D174" s="4"/>
      <c r="E174" s="4"/>
      <c r="F174" s="4"/>
      <c r="G174" s="4"/>
      <c r="H174" s="5"/>
      <c r="I174" s="5"/>
      <c r="J174" s="6"/>
      <c r="K174" s="5"/>
      <c r="L174" s="5"/>
    </row>
    <row r="175" spans="1:12" ht="12">
      <c r="A175" s="4"/>
      <c r="B175" s="4"/>
      <c r="C175" s="4"/>
      <c r="D175" s="4"/>
      <c r="E175" s="4"/>
      <c r="F175" s="4"/>
      <c r="G175" s="4"/>
      <c r="H175" s="5"/>
      <c r="I175" s="5"/>
      <c r="J175" s="6"/>
      <c r="K175" s="5"/>
      <c r="L175" s="5"/>
    </row>
    <row r="176" spans="1:12" ht="12">
      <c r="A176" s="4"/>
      <c r="B176" s="4"/>
      <c r="C176" s="4"/>
      <c r="D176" s="4"/>
      <c r="E176" s="4"/>
      <c r="F176" s="4"/>
      <c r="G176" s="4"/>
      <c r="H176" s="5"/>
      <c r="I176" s="5"/>
      <c r="J176" s="6"/>
      <c r="K176" s="5"/>
      <c r="L176" s="5"/>
    </row>
    <row r="177" spans="1:12" ht="12">
      <c r="A177" s="4"/>
      <c r="B177" s="4"/>
      <c r="C177" s="4"/>
      <c r="D177" s="4"/>
      <c r="E177" s="4"/>
      <c r="F177" s="4"/>
      <c r="G177" s="4"/>
      <c r="H177" s="5"/>
      <c r="I177" s="5"/>
      <c r="J177" s="6"/>
      <c r="K177" s="5"/>
      <c r="L177" s="5"/>
    </row>
    <row r="178" spans="1:12" ht="12">
      <c r="A178" s="4"/>
      <c r="B178" s="4"/>
      <c r="C178" s="4"/>
      <c r="D178" s="4"/>
      <c r="E178" s="4"/>
      <c r="F178" s="4"/>
      <c r="G178" s="4"/>
      <c r="H178" s="5"/>
      <c r="I178" s="5"/>
      <c r="J178" s="6"/>
      <c r="K178" s="5"/>
      <c r="L178" s="5"/>
    </row>
    <row r="179" spans="1:12" ht="12">
      <c r="A179" s="4"/>
      <c r="B179" s="4"/>
      <c r="C179" s="4"/>
      <c r="D179" s="4"/>
      <c r="E179" s="4"/>
      <c r="F179" s="4"/>
      <c r="G179" s="4"/>
      <c r="H179" s="5"/>
      <c r="I179" s="5"/>
      <c r="J179" s="6"/>
      <c r="K179" s="5"/>
      <c r="L179" s="5"/>
    </row>
    <row r="180" spans="1:12" ht="12">
      <c r="A180" s="4"/>
      <c r="B180" s="4"/>
      <c r="C180" s="4"/>
      <c r="D180" s="4"/>
      <c r="E180" s="4"/>
      <c r="F180" s="4"/>
      <c r="G180" s="4"/>
      <c r="H180" s="5"/>
      <c r="I180" s="5"/>
      <c r="J180" s="6"/>
      <c r="K180" s="5"/>
      <c r="L180" s="5"/>
    </row>
    <row r="181" spans="1:12" ht="12">
      <c r="A181" s="4"/>
      <c r="B181" s="4"/>
      <c r="C181" s="4"/>
      <c r="D181" s="4"/>
      <c r="E181" s="4"/>
      <c r="F181" s="4"/>
      <c r="G181" s="4"/>
      <c r="H181" s="5"/>
      <c r="I181" s="5"/>
      <c r="J181" s="6"/>
      <c r="K181" s="5"/>
      <c r="L181" s="5"/>
    </row>
    <row r="182" spans="1:12" ht="12">
      <c r="A182" s="4"/>
      <c r="B182" s="4"/>
      <c r="C182" s="4"/>
      <c r="D182" s="4"/>
      <c r="E182" s="4"/>
      <c r="F182" s="4"/>
      <c r="G182" s="4"/>
      <c r="H182" s="5"/>
      <c r="I182" s="5"/>
      <c r="J182" s="6"/>
      <c r="K182" s="5"/>
      <c r="L182" s="5"/>
    </row>
    <row r="183" spans="1:12" ht="12">
      <c r="A183" s="4"/>
      <c r="B183" s="4"/>
      <c r="C183" s="4"/>
      <c r="D183" s="4"/>
      <c r="E183" s="4"/>
      <c r="F183" s="4"/>
      <c r="G183" s="4"/>
      <c r="H183" s="5"/>
      <c r="I183" s="5"/>
      <c r="J183" s="6"/>
      <c r="K183" s="5"/>
      <c r="L183" s="5"/>
    </row>
    <row r="184" spans="1:12" ht="12">
      <c r="A184" s="4"/>
      <c r="B184" s="4"/>
      <c r="C184" s="4"/>
      <c r="D184" s="4"/>
      <c r="E184" s="4"/>
      <c r="F184" s="4"/>
      <c r="G184" s="4"/>
      <c r="H184" s="5"/>
      <c r="I184" s="5"/>
      <c r="J184" s="6"/>
      <c r="K184" s="5"/>
      <c r="L184" s="5"/>
    </row>
    <row r="185" spans="1:12" ht="12">
      <c r="A185" s="4"/>
      <c r="B185" s="4"/>
      <c r="C185" s="4"/>
      <c r="D185" s="4"/>
      <c r="E185" s="4"/>
      <c r="F185" s="4"/>
      <c r="G185" s="4"/>
      <c r="H185" s="5"/>
      <c r="I185" s="5"/>
      <c r="J185" s="6"/>
      <c r="K185" s="5"/>
      <c r="L185" s="5"/>
    </row>
    <row r="186" spans="1:12" ht="12">
      <c r="A186" s="4"/>
      <c r="B186" s="4"/>
      <c r="C186" s="4"/>
      <c r="D186" s="4"/>
      <c r="E186" s="4"/>
      <c r="F186" s="4"/>
      <c r="G186" s="4"/>
      <c r="H186" s="5"/>
      <c r="I186" s="5"/>
      <c r="J186" s="6"/>
      <c r="K186" s="5"/>
      <c r="L186" s="5"/>
    </row>
    <row r="187" spans="1:12" ht="12">
      <c r="A187" s="4"/>
      <c r="B187" s="4"/>
      <c r="C187" s="4"/>
      <c r="D187" s="4"/>
      <c r="E187" s="4"/>
      <c r="F187" s="4"/>
      <c r="G187" s="4"/>
      <c r="H187" s="5"/>
      <c r="I187" s="5"/>
      <c r="J187" s="6"/>
      <c r="K187" s="5"/>
      <c r="L187" s="5"/>
    </row>
    <row r="188" spans="1:12" ht="12">
      <c r="A188" s="4"/>
      <c r="B188" s="4"/>
      <c r="C188" s="4"/>
      <c r="D188" s="4"/>
      <c r="E188" s="4"/>
      <c r="F188" s="4"/>
      <c r="G188" s="4"/>
      <c r="H188" s="5"/>
      <c r="I188" s="5"/>
      <c r="J188" s="6"/>
      <c r="K188" s="5"/>
      <c r="L188" s="5"/>
    </row>
    <row r="189" spans="1:12" ht="12">
      <c r="A189" s="4"/>
      <c r="B189" s="4"/>
      <c r="C189" s="4"/>
      <c r="D189" s="4"/>
      <c r="E189" s="4"/>
      <c r="F189" s="4"/>
      <c r="G189" s="4"/>
      <c r="H189" s="5"/>
      <c r="I189" s="5"/>
      <c r="J189" s="6"/>
      <c r="K189" s="5"/>
      <c r="L189" s="5"/>
    </row>
    <row r="190" spans="1:12" ht="12">
      <c r="A190" s="4"/>
      <c r="B190" s="4"/>
      <c r="C190" s="4"/>
      <c r="D190" s="4"/>
      <c r="E190" s="4"/>
      <c r="F190" s="4"/>
      <c r="G190" s="4"/>
      <c r="H190" s="5"/>
      <c r="I190" s="5"/>
      <c r="J190" s="6"/>
      <c r="K190" s="5"/>
      <c r="L190" s="5"/>
    </row>
    <row r="191" spans="1:12" ht="12">
      <c r="A191" s="4"/>
      <c r="B191" s="4"/>
      <c r="C191" s="4"/>
      <c r="D191" s="4"/>
      <c r="E191" s="4"/>
      <c r="F191" s="4"/>
      <c r="G191" s="4"/>
      <c r="H191" s="5"/>
      <c r="I191" s="5"/>
      <c r="J191" s="6"/>
      <c r="K191" s="5"/>
      <c r="L191" s="5"/>
    </row>
    <row r="192" spans="1:12" ht="12">
      <c r="A192" s="4"/>
      <c r="B192" s="4"/>
      <c r="C192" s="4"/>
      <c r="D192" s="4"/>
      <c r="E192" s="4"/>
      <c r="F192" s="4"/>
      <c r="G192" s="4"/>
      <c r="H192" s="5"/>
      <c r="I192" s="5"/>
      <c r="J192" s="6"/>
      <c r="K192" s="5"/>
      <c r="L192" s="5"/>
    </row>
    <row r="193" spans="1:12" ht="12">
      <c r="A193" s="4"/>
      <c r="B193" s="4"/>
      <c r="C193" s="4"/>
      <c r="D193" s="4"/>
      <c r="E193" s="4"/>
      <c r="F193" s="4"/>
      <c r="G193" s="4"/>
      <c r="H193" s="5"/>
      <c r="I193" s="5"/>
      <c r="J193" s="6"/>
      <c r="K193" s="5"/>
      <c r="L193" s="5"/>
    </row>
    <row r="194" spans="1:12" ht="12">
      <c r="A194" s="4"/>
      <c r="B194" s="4"/>
      <c r="C194" s="4"/>
      <c r="D194" s="4"/>
      <c r="E194" s="4"/>
      <c r="F194" s="4"/>
      <c r="G194" s="4"/>
      <c r="H194" s="5"/>
      <c r="I194" s="5"/>
      <c r="J194" s="6"/>
      <c r="K194" s="5"/>
      <c r="L194" s="5"/>
    </row>
    <row r="195" spans="1:12" ht="12">
      <c r="A195" s="4"/>
      <c r="B195" s="4"/>
      <c r="C195" s="4"/>
      <c r="D195" s="4"/>
      <c r="E195" s="4"/>
      <c r="F195" s="4"/>
      <c r="G195" s="4"/>
      <c r="H195" s="5"/>
      <c r="I195" s="5"/>
      <c r="J195" s="6"/>
      <c r="K195" s="5"/>
      <c r="L195" s="5"/>
    </row>
    <row r="196" spans="1:12" ht="12">
      <c r="A196" s="4"/>
      <c r="B196" s="4"/>
      <c r="C196" s="4"/>
      <c r="D196" s="4"/>
      <c r="E196" s="4"/>
      <c r="F196" s="4"/>
      <c r="G196" s="4"/>
      <c r="H196" s="5"/>
      <c r="I196" s="5"/>
      <c r="J196" s="6"/>
      <c r="K196" s="5"/>
      <c r="L196" s="5"/>
    </row>
    <row r="197" spans="1:12" ht="12">
      <c r="A197" s="4"/>
      <c r="B197" s="4"/>
      <c r="C197" s="4"/>
      <c r="D197" s="4"/>
      <c r="E197" s="4"/>
      <c r="F197" s="4"/>
      <c r="G197" s="4"/>
      <c r="H197" s="5"/>
      <c r="I197" s="5"/>
      <c r="J197" s="6"/>
      <c r="K197" s="5"/>
      <c r="L197" s="5"/>
    </row>
    <row r="198" spans="1:12" ht="12">
      <c r="A198" s="4"/>
      <c r="B198" s="4"/>
      <c r="C198" s="4"/>
      <c r="D198" s="4"/>
      <c r="E198" s="4"/>
      <c r="F198" s="4"/>
      <c r="G198" s="4"/>
      <c r="H198" s="5"/>
      <c r="I198" s="5"/>
      <c r="J198" s="6"/>
      <c r="K198" s="5"/>
      <c r="L198" s="5"/>
    </row>
    <row r="199" spans="1:12" ht="12">
      <c r="A199" s="4"/>
      <c r="B199" s="4"/>
      <c r="C199" s="4"/>
      <c r="D199" s="4"/>
      <c r="E199" s="4"/>
      <c r="F199" s="4"/>
      <c r="G199" s="4"/>
      <c r="H199" s="5"/>
      <c r="I199" s="5"/>
      <c r="J199" s="6"/>
      <c r="K199" s="5"/>
      <c r="L199" s="5"/>
    </row>
    <row r="200" spans="1:12" ht="12">
      <c r="A200" s="4"/>
      <c r="B200" s="4"/>
      <c r="C200" s="4"/>
      <c r="D200" s="4"/>
      <c r="E200" s="4"/>
      <c r="F200" s="4"/>
      <c r="G200" s="4"/>
      <c r="H200" s="5"/>
      <c r="I200" s="5"/>
      <c r="J200" s="6"/>
      <c r="K200" s="5"/>
      <c r="L200" s="5"/>
    </row>
    <row r="201" spans="1:12" ht="12">
      <c r="A201" s="4"/>
      <c r="B201" s="4"/>
      <c r="C201" s="4"/>
      <c r="D201" s="4"/>
      <c r="E201" s="4"/>
      <c r="F201" s="4"/>
      <c r="G201" s="4"/>
      <c r="H201" s="5"/>
      <c r="I201" s="5"/>
      <c r="J201" s="6"/>
      <c r="K201" s="5"/>
      <c r="L201" s="5"/>
    </row>
    <row r="202" spans="1:12" ht="12">
      <c r="A202" s="4"/>
      <c r="B202" s="4"/>
      <c r="C202" s="4"/>
      <c r="D202" s="4"/>
      <c r="E202" s="4"/>
      <c r="F202" s="4"/>
      <c r="G202" s="4"/>
      <c r="H202" s="5"/>
      <c r="I202" s="5"/>
      <c r="J202" s="6"/>
      <c r="K202" s="5"/>
      <c r="L202" s="5"/>
    </row>
    <row r="203" spans="1:12" ht="12">
      <c r="A203" s="4"/>
      <c r="B203" s="4"/>
      <c r="C203" s="4"/>
      <c r="D203" s="4"/>
      <c r="E203" s="4"/>
      <c r="F203" s="4"/>
      <c r="G203" s="4"/>
      <c r="H203" s="5"/>
      <c r="I203" s="5"/>
      <c r="J203" s="6"/>
      <c r="K203" s="5"/>
      <c r="L203" s="5"/>
    </row>
    <row r="204" spans="1:12" ht="12">
      <c r="A204" s="4"/>
      <c r="B204" s="4"/>
      <c r="C204" s="4"/>
      <c r="D204" s="4"/>
      <c r="E204" s="4"/>
      <c r="F204" s="4"/>
      <c r="G204" s="4"/>
      <c r="H204" s="5"/>
      <c r="I204" s="5"/>
      <c r="J204" s="6"/>
      <c r="K204" s="5"/>
      <c r="L204" s="5"/>
    </row>
    <row r="205" spans="1:12" ht="12">
      <c r="A205" s="4"/>
      <c r="B205" s="4"/>
      <c r="C205" s="4"/>
      <c r="D205" s="4"/>
      <c r="E205" s="4"/>
      <c r="F205" s="4"/>
      <c r="G205" s="4"/>
      <c r="H205" s="5"/>
      <c r="I205" s="5"/>
      <c r="J205" s="6"/>
      <c r="K205" s="5"/>
      <c r="L205" s="5"/>
    </row>
    <row r="206" spans="1:12" ht="12">
      <c r="A206" s="4"/>
      <c r="B206" s="4"/>
      <c r="C206" s="4"/>
      <c r="D206" s="4"/>
      <c r="E206" s="4"/>
      <c r="F206" s="4"/>
      <c r="G206" s="4"/>
      <c r="H206" s="5"/>
      <c r="I206" s="5"/>
      <c r="J206" s="6"/>
      <c r="K206" s="5"/>
      <c r="L206" s="5"/>
    </row>
    <row r="207" spans="1:12" ht="12">
      <c r="A207" s="4"/>
      <c r="B207" s="4"/>
      <c r="C207" s="4"/>
      <c r="D207" s="4"/>
      <c r="E207" s="4"/>
      <c r="F207" s="4"/>
      <c r="G207" s="4"/>
      <c r="H207" s="5"/>
      <c r="I207" s="5"/>
      <c r="J207" s="6"/>
      <c r="K207" s="5"/>
      <c r="L207" s="5"/>
    </row>
    <row r="208" spans="1:12" ht="12">
      <c r="A208" s="4"/>
      <c r="B208" s="4"/>
      <c r="C208" s="4"/>
      <c r="D208" s="4"/>
      <c r="E208" s="4"/>
      <c r="F208" s="4"/>
      <c r="G208" s="4"/>
      <c r="H208" s="5"/>
      <c r="I208" s="5"/>
      <c r="J208" s="6"/>
      <c r="K208" s="5"/>
      <c r="L208" s="5"/>
    </row>
    <row r="209" spans="1:12" ht="12">
      <c r="A209" s="4"/>
      <c r="B209" s="4"/>
      <c r="C209" s="4"/>
      <c r="D209" s="4"/>
      <c r="E209" s="4"/>
      <c r="F209" s="4"/>
      <c r="G209" s="4"/>
      <c r="H209" s="5"/>
      <c r="I209" s="5"/>
      <c r="J209" s="6"/>
      <c r="K209" s="5"/>
      <c r="L209" s="5"/>
    </row>
    <row r="210" spans="1:12" ht="12">
      <c r="A210" s="4"/>
      <c r="B210" s="4"/>
      <c r="C210" s="4"/>
      <c r="D210" s="4"/>
      <c r="E210" s="4"/>
      <c r="F210" s="4"/>
      <c r="G210" s="4"/>
      <c r="H210" s="5"/>
      <c r="I210" s="5"/>
      <c r="J210" s="6"/>
      <c r="K210" s="5"/>
      <c r="L210" s="5"/>
    </row>
    <row r="211" spans="1:12" ht="12">
      <c r="A211" s="4"/>
      <c r="B211" s="4"/>
      <c r="C211" s="4"/>
      <c r="D211" s="4"/>
      <c r="E211" s="4"/>
      <c r="F211" s="4"/>
      <c r="G211" s="4"/>
      <c r="H211" s="5"/>
      <c r="I211" s="5"/>
      <c r="J211" s="6"/>
      <c r="K211" s="5"/>
      <c r="L211" s="5"/>
    </row>
    <row r="212" spans="1:12" ht="12">
      <c r="A212" s="4"/>
      <c r="B212" s="4"/>
      <c r="C212" s="4"/>
      <c r="D212" s="4"/>
      <c r="E212" s="4"/>
      <c r="F212" s="4"/>
      <c r="G212" s="4"/>
      <c r="H212" s="5"/>
      <c r="I212" s="5"/>
      <c r="J212" s="6"/>
      <c r="K212" s="5"/>
      <c r="L212" s="5"/>
    </row>
    <row r="213" spans="1:12" ht="12">
      <c r="A213" s="4"/>
      <c r="B213" s="4"/>
      <c r="C213" s="4"/>
      <c r="D213" s="4"/>
      <c r="E213" s="4"/>
      <c r="F213" s="4"/>
      <c r="G213" s="4"/>
      <c r="H213" s="5"/>
      <c r="I213" s="5"/>
      <c r="J213" s="6"/>
      <c r="K213" s="5"/>
      <c r="L213" s="5"/>
    </row>
    <row r="214" spans="1:12" ht="12">
      <c r="A214" s="4"/>
      <c r="B214" s="4"/>
      <c r="C214" s="4"/>
      <c r="D214" s="4"/>
      <c r="E214" s="4"/>
      <c r="F214" s="4"/>
      <c r="G214" s="4"/>
      <c r="H214" s="5"/>
      <c r="I214" s="5"/>
      <c r="J214" s="6"/>
      <c r="K214" s="5"/>
      <c r="L214" s="5"/>
    </row>
    <row r="215" spans="1:12" ht="12">
      <c r="A215" s="4"/>
      <c r="B215" s="4"/>
      <c r="C215" s="4"/>
      <c r="D215" s="4"/>
      <c r="E215" s="4"/>
      <c r="F215" s="4"/>
      <c r="G215" s="4"/>
      <c r="H215" s="5"/>
      <c r="I215" s="5"/>
      <c r="J215" s="6"/>
      <c r="K215" s="5"/>
      <c r="L215" s="5"/>
    </row>
    <row r="216" spans="1:12" ht="12">
      <c r="A216" s="4"/>
      <c r="B216" s="4"/>
      <c r="C216" s="4"/>
      <c r="D216" s="4"/>
      <c r="E216" s="4"/>
      <c r="F216" s="4"/>
      <c r="G216" s="4"/>
      <c r="H216" s="5"/>
      <c r="I216" s="5"/>
      <c r="J216" s="6"/>
      <c r="K216" s="5"/>
      <c r="L216" s="5"/>
    </row>
    <row r="217" spans="1:12" ht="12">
      <c r="A217" s="4"/>
      <c r="B217" s="4"/>
      <c r="C217" s="4"/>
      <c r="D217" s="4"/>
      <c r="E217" s="4"/>
      <c r="F217" s="4"/>
      <c r="G217" s="4"/>
      <c r="H217" s="5"/>
      <c r="I217" s="5"/>
      <c r="J217" s="6"/>
      <c r="K217" s="5"/>
      <c r="L217" s="5"/>
    </row>
    <row r="218" spans="1:12" ht="12">
      <c r="A218" s="4"/>
      <c r="B218" s="4"/>
      <c r="C218" s="4"/>
      <c r="D218" s="4"/>
      <c r="E218" s="4"/>
      <c r="F218" s="4"/>
      <c r="G218" s="4"/>
      <c r="H218" s="5"/>
      <c r="I218" s="5"/>
      <c r="J218" s="6"/>
      <c r="K218" s="5"/>
      <c r="L218" s="5"/>
    </row>
    <row r="219" spans="1:12" ht="12">
      <c r="A219" s="4"/>
      <c r="B219" s="4"/>
      <c r="C219" s="4"/>
      <c r="D219" s="4"/>
      <c r="E219" s="4"/>
      <c r="F219" s="4"/>
      <c r="G219" s="4"/>
      <c r="H219" s="5"/>
      <c r="I219" s="5"/>
      <c r="J219" s="6"/>
      <c r="K219" s="5"/>
      <c r="L219" s="5"/>
    </row>
    <row r="220" spans="1:12" ht="12">
      <c r="A220" s="4"/>
      <c r="B220" s="4"/>
      <c r="C220" s="4"/>
      <c r="D220" s="4"/>
      <c r="E220" s="4"/>
      <c r="F220" s="4"/>
      <c r="G220" s="4"/>
      <c r="H220" s="5"/>
      <c r="I220" s="5"/>
      <c r="J220" s="6"/>
      <c r="K220" s="5"/>
      <c r="L220" s="5"/>
    </row>
    <row r="221" spans="1:12" ht="12">
      <c r="A221" s="4"/>
      <c r="B221" s="4"/>
      <c r="C221" s="4"/>
      <c r="D221" s="4"/>
      <c r="E221" s="4"/>
      <c r="F221" s="4"/>
      <c r="G221" s="4"/>
      <c r="H221" s="5"/>
      <c r="I221" s="5"/>
      <c r="J221" s="6"/>
      <c r="K221" s="5"/>
      <c r="L221" s="5"/>
    </row>
    <row r="222" spans="1:12" ht="12">
      <c r="A222" s="4"/>
      <c r="B222" s="4"/>
      <c r="C222" s="4"/>
      <c r="D222" s="4"/>
      <c r="E222" s="4"/>
      <c r="F222" s="4"/>
      <c r="G222" s="4"/>
      <c r="H222" s="5"/>
      <c r="I222" s="5"/>
      <c r="J222" s="6"/>
      <c r="K222" s="5"/>
      <c r="L222" s="5"/>
    </row>
    <row r="223" spans="1:12" ht="12">
      <c r="A223" s="4"/>
      <c r="B223" s="4"/>
      <c r="C223" s="4"/>
      <c r="D223" s="4"/>
      <c r="E223" s="4"/>
      <c r="F223" s="4"/>
      <c r="G223" s="4"/>
      <c r="H223" s="5"/>
      <c r="I223" s="5"/>
      <c r="J223" s="6"/>
      <c r="K223" s="5"/>
      <c r="L223" s="5"/>
    </row>
    <row r="224" spans="1:12" ht="12">
      <c r="A224" s="4"/>
      <c r="B224" s="4"/>
      <c r="C224" s="4"/>
      <c r="D224" s="4"/>
      <c r="E224" s="4"/>
      <c r="F224" s="4"/>
      <c r="G224" s="4"/>
      <c r="H224" s="5"/>
      <c r="I224" s="5"/>
      <c r="J224" s="6"/>
      <c r="K224" s="5"/>
      <c r="L224" s="5"/>
    </row>
    <row r="225" spans="1:12" ht="12">
      <c r="A225" s="4"/>
      <c r="B225" s="4"/>
      <c r="C225" s="4"/>
      <c r="D225" s="4"/>
      <c r="E225" s="4"/>
      <c r="F225" s="4"/>
      <c r="G225" s="4"/>
      <c r="H225" s="5"/>
      <c r="I225" s="5"/>
      <c r="J225" s="6"/>
      <c r="K225" s="5"/>
      <c r="L225" s="5"/>
    </row>
    <row r="226" spans="1:12" ht="12">
      <c r="A226" s="4"/>
      <c r="B226" s="4"/>
      <c r="C226" s="4"/>
      <c r="D226" s="4"/>
      <c r="E226" s="4"/>
      <c r="F226" s="4"/>
      <c r="G226" s="4"/>
      <c r="H226" s="5"/>
      <c r="I226" s="5"/>
      <c r="J226" s="6"/>
      <c r="K226" s="5"/>
      <c r="L226" s="5"/>
    </row>
    <row r="227" spans="1:12" ht="12">
      <c r="A227" s="4"/>
      <c r="B227" s="4"/>
      <c r="C227" s="4"/>
      <c r="D227" s="4"/>
      <c r="E227" s="4"/>
      <c r="F227" s="4"/>
      <c r="G227" s="4"/>
      <c r="H227" s="5"/>
      <c r="I227" s="5"/>
      <c r="J227" s="6"/>
      <c r="K227" s="5"/>
      <c r="L227" s="5"/>
    </row>
    <row r="228" spans="1:12" ht="12">
      <c r="A228" s="4"/>
      <c r="B228" s="4"/>
      <c r="C228" s="4"/>
      <c r="D228" s="4"/>
      <c r="E228" s="4"/>
      <c r="F228" s="4"/>
      <c r="G228" s="4"/>
      <c r="H228" s="5"/>
      <c r="I228" s="5"/>
      <c r="J228" s="6"/>
      <c r="K228" s="5"/>
      <c r="L228" s="5"/>
    </row>
    <row r="229" spans="1:12" ht="12">
      <c r="A229" s="4"/>
      <c r="B229" s="4"/>
      <c r="C229" s="4"/>
      <c r="D229" s="4"/>
      <c r="E229" s="4"/>
      <c r="F229" s="4"/>
      <c r="G229" s="4"/>
      <c r="H229" s="5"/>
      <c r="I229" s="5"/>
      <c r="J229" s="6"/>
      <c r="K229" s="5"/>
      <c r="L229" s="5"/>
    </row>
    <row r="230" spans="1:12" ht="12">
      <c r="A230" s="4"/>
      <c r="B230" s="4"/>
      <c r="C230" s="4"/>
      <c r="D230" s="4"/>
      <c r="E230" s="4"/>
      <c r="F230" s="4"/>
      <c r="G230" s="4"/>
      <c r="H230" s="5"/>
      <c r="I230" s="5"/>
      <c r="J230" s="6"/>
      <c r="K230" s="5"/>
      <c r="L230" s="5"/>
    </row>
    <row r="231" spans="1:12" ht="12">
      <c r="A231" s="4"/>
      <c r="B231" s="4"/>
      <c r="C231" s="4"/>
      <c r="D231" s="4"/>
      <c r="E231" s="4"/>
      <c r="F231" s="4"/>
      <c r="G231" s="4"/>
      <c r="H231" s="5"/>
      <c r="I231" s="5"/>
      <c r="J231" s="6"/>
      <c r="K231" s="5"/>
      <c r="L231" s="5"/>
    </row>
    <row r="232" spans="1:12" ht="12">
      <c r="A232" s="4"/>
      <c r="B232" s="4"/>
      <c r="C232" s="4"/>
      <c r="D232" s="4"/>
      <c r="E232" s="4"/>
      <c r="F232" s="4"/>
      <c r="G232" s="4"/>
      <c r="H232" s="5"/>
      <c r="I232" s="5"/>
      <c r="J232" s="6"/>
      <c r="K232" s="5"/>
      <c r="L232" s="5"/>
    </row>
    <row r="233" spans="1:12" ht="12">
      <c r="A233" s="4"/>
      <c r="B233" s="4"/>
      <c r="C233" s="4"/>
      <c r="D233" s="4"/>
      <c r="E233" s="4"/>
      <c r="F233" s="4"/>
      <c r="G233" s="4"/>
      <c r="H233" s="5"/>
      <c r="I233" s="5"/>
      <c r="J233" s="6"/>
      <c r="K233" s="5"/>
      <c r="L233" s="5"/>
    </row>
    <row r="234" spans="1:12" ht="12">
      <c r="A234" s="4"/>
      <c r="B234" s="4"/>
      <c r="C234" s="4"/>
      <c r="D234" s="4"/>
      <c r="E234" s="4"/>
      <c r="F234" s="4"/>
      <c r="G234" s="4"/>
      <c r="H234" s="5"/>
      <c r="I234" s="5"/>
      <c r="J234" s="6"/>
      <c r="K234" s="5"/>
      <c r="L234" s="5"/>
    </row>
    <row r="235" spans="1:12" ht="12">
      <c r="A235" s="4"/>
      <c r="B235" s="4"/>
      <c r="C235" s="4"/>
      <c r="D235" s="4"/>
      <c r="E235" s="4"/>
      <c r="F235" s="4"/>
      <c r="G235" s="4"/>
      <c r="H235" s="5"/>
      <c r="I235" s="5"/>
      <c r="J235" s="6"/>
      <c r="K235" s="5"/>
      <c r="L235" s="5"/>
    </row>
    <row r="236" spans="1:12" ht="12">
      <c r="A236" s="4"/>
      <c r="B236" s="4"/>
      <c r="C236" s="4"/>
      <c r="D236" s="4"/>
      <c r="E236" s="4"/>
      <c r="F236" s="4"/>
      <c r="G236" s="4"/>
      <c r="H236" s="5"/>
      <c r="I236" s="5"/>
      <c r="J236" s="6"/>
      <c r="K236" s="5"/>
      <c r="L236" s="5"/>
    </row>
    <row r="237" spans="1:12" ht="12">
      <c r="A237" s="4"/>
      <c r="B237" s="4"/>
      <c r="C237" s="4"/>
      <c r="D237" s="4"/>
      <c r="E237" s="4"/>
      <c r="F237" s="4"/>
      <c r="G237" s="4"/>
      <c r="H237" s="5"/>
      <c r="I237" s="5"/>
      <c r="J237" s="6"/>
      <c r="K237" s="5"/>
      <c r="L237" s="5"/>
    </row>
    <row r="238" spans="1:12" ht="12">
      <c r="A238" s="4"/>
      <c r="B238" s="4"/>
      <c r="C238" s="4"/>
      <c r="D238" s="4"/>
      <c r="E238" s="4"/>
      <c r="F238" s="4"/>
      <c r="G238" s="4"/>
      <c r="H238" s="5"/>
      <c r="I238" s="5"/>
      <c r="J238" s="6"/>
      <c r="K238" s="5"/>
      <c r="L238" s="5"/>
    </row>
    <row r="239" spans="1:12" ht="12">
      <c r="A239" s="4"/>
      <c r="B239" s="4"/>
      <c r="C239" s="4"/>
      <c r="D239" s="4"/>
      <c r="E239" s="4"/>
      <c r="F239" s="4"/>
      <c r="G239" s="4"/>
      <c r="H239" s="5"/>
      <c r="I239" s="5"/>
      <c r="J239" s="6"/>
      <c r="K239" s="5"/>
      <c r="L239" s="5"/>
    </row>
    <row r="240" spans="1:12" ht="12">
      <c r="A240" s="4"/>
      <c r="B240" s="4"/>
      <c r="C240" s="4"/>
      <c r="D240" s="4"/>
      <c r="E240" s="4"/>
      <c r="F240" s="4"/>
      <c r="G240" s="4"/>
      <c r="H240" s="5"/>
      <c r="I240" s="5"/>
      <c r="J240" s="6"/>
      <c r="K240" s="5"/>
      <c r="L240" s="5"/>
    </row>
    <row r="241" spans="1:12" ht="12">
      <c r="A241" s="4"/>
      <c r="B241" s="4"/>
      <c r="C241" s="4"/>
      <c r="D241" s="4"/>
      <c r="E241" s="4"/>
      <c r="F241" s="4"/>
      <c r="G241" s="4"/>
      <c r="H241" s="5"/>
      <c r="I241" s="5"/>
      <c r="J241" s="6"/>
      <c r="K241" s="5"/>
      <c r="L241" s="5"/>
    </row>
    <row r="242" spans="1:12" ht="12">
      <c r="A242" s="4"/>
      <c r="B242" s="4"/>
      <c r="C242" s="4"/>
      <c r="D242" s="4"/>
      <c r="E242" s="4"/>
      <c r="F242" s="4"/>
      <c r="G242" s="4"/>
      <c r="H242" s="5"/>
      <c r="I242" s="5"/>
      <c r="J242" s="6"/>
      <c r="K242" s="5"/>
      <c r="L242" s="5"/>
    </row>
    <row r="243" spans="1:12" ht="12">
      <c r="A243" s="4"/>
      <c r="B243" s="4"/>
      <c r="C243" s="4"/>
      <c r="D243" s="4"/>
      <c r="E243" s="4"/>
      <c r="F243" s="4"/>
      <c r="G243" s="4"/>
      <c r="H243" s="5"/>
      <c r="I243" s="5"/>
      <c r="J243" s="6"/>
      <c r="K243" s="5"/>
      <c r="L243" s="5"/>
    </row>
    <row r="244" spans="1:12" ht="12">
      <c r="A244" s="4"/>
      <c r="B244" s="4"/>
      <c r="C244" s="4"/>
      <c r="D244" s="4"/>
      <c r="E244" s="4"/>
      <c r="F244" s="4"/>
      <c r="G244" s="4"/>
      <c r="H244" s="5"/>
      <c r="I244" s="5"/>
      <c r="J244" s="6"/>
      <c r="K244" s="5"/>
      <c r="L244" s="5"/>
    </row>
    <row r="245" spans="1:12" ht="12">
      <c r="A245" s="4"/>
      <c r="B245" s="4"/>
      <c r="C245" s="4"/>
      <c r="D245" s="4"/>
      <c r="E245" s="4"/>
      <c r="F245" s="4"/>
      <c r="G245" s="4"/>
      <c r="H245" s="5"/>
      <c r="I245" s="5"/>
      <c r="J245" s="6"/>
      <c r="K245" s="5"/>
      <c r="L245" s="5"/>
    </row>
    <row r="246" spans="1:12" ht="12">
      <c r="A246" s="4"/>
      <c r="B246" s="4"/>
      <c r="C246" s="4"/>
      <c r="D246" s="4"/>
      <c r="E246" s="4"/>
      <c r="F246" s="4"/>
      <c r="G246" s="4"/>
      <c r="H246" s="5"/>
      <c r="I246" s="5"/>
      <c r="J246" s="6"/>
      <c r="K246" s="5"/>
      <c r="L246" s="5"/>
    </row>
    <row r="247" spans="1:12" ht="12">
      <c r="A247" s="4"/>
      <c r="B247" s="4"/>
      <c r="C247" s="4"/>
      <c r="D247" s="4"/>
      <c r="E247" s="4"/>
      <c r="F247" s="4"/>
      <c r="G247" s="4"/>
      <c r="H247" s="5"/>
      <c r="I247" s="5"/>
      <c r="J247" s="6"/>
      <c r="K247" s="5"/>
      <c r="L247" s="5"/>
    </row>
    <row r="248" spans="1:12" ht="12">
      <c r="A248" s="4"/>
      <c r="B248" s="4"/>
      <c r="C248" s="4"/>
      <c r="D248" s="4"/>
      <c r="E248" s="4"/>
      <c r="F248" s="4"/>
      <c r="G248" s="4"/>
      <c r="H248" s="5"/>
      <c r="I248" s="5"/>
      <c r="J248" s="6"/>
      <c r="K248" s="5"/>
      <c r="L248" s="5"/>
    </row>
    <row r="249" spans="1:12" ht="12">
      <c r="A249" s="4"/>
      <c r="B249" s="4"/>
      <c r="C249" s="4"/>
      <c r="D249" s="4"/>
      <c r="E249" s="4"/>
      <c r="F249" s="4"/>
      <c r="G249" s="4"/>
      <c r="H249" s="5"/>
      <c r="I249" s="5"/>
      <c r="J249" s="6"/>
      <c r="K249" s="5"/>
      <c r="L249" s="5"/>
    </row>
    <row r="250" spans="1:12" ht="12">
      <c r="A250" s="4"/>
      <c r="B250" s="4"/>
      <c r="C250" s="4"/>
      <c r="D250" s="4"/>
      <c r="E250" s="4"/>
      <c r="F250" s="4"/>
      <c r="G250" s="4"/>
      <c r="H250" s="5"/>
      <c r="I250" s="5"/>
      <c r="J250" s="6"/>
      <c r="K250" s="5"/>
      <c r="L250" s="5"/>
    </row>
    <row r="251" spans="1:12" ht="12">
      <c r="A251" s="4"/>
      <c r="B251" s="4"/>
      <c r="C251" s="4"/>
      <c r="D251" s="4"/>
      <c r="E251" s="4"/>
      <c r="F251" s="4"/>
      <c r="G251" s="4"/>
      <c r="H251" s="5"/>
      <c r="I251" s="5"/>
      <c r="J251" s="6"/>
      <c r="K251" s="5"/>
      <c r="L251" s="5"/>
    </row>
    <row r="252" spans="1:12" ht="12">
      <c r="A252" s="4"/>
      <c r="B252" s="4"/>
      <c r="C252" s="4"/>
      <c r="D252" s="4"/>
      <c r="E252" s="4"/>
      <c r="F252" s="4"/>
      <c r="G252" s="4"/>
      <c r="H252" s="5"/>
      <c r="I252" s="5"/>
      <c r="J252" s="6"/>
      <c r="K252" s="5"/>
      <c r="L252" s="5"/>
    </row>
    <row r="253" spans="1:12" ht="12">
      <c r="A253" s="4"/>
      <c r="B253" s="4"/>
      <c r="C253" s="4"/>
      <c r="D253" s="4"/>
      <c r="E253" s="4"/>
      <c r="F253" s="4"/>
      <c r="G253" s="4"/>
      <c r="H253" s="5"/>
      <c r="I253" s="5"/>
      <c r="J253" s="6"/>
      <c r="K253" s="5"/>
      <c r="L253" s="5"/>
    </row>
    <row r="254" spans="1:12" ht="12">
      <c r="A254" s="4"/>
      <c r="B254" s="4"/>
      <c r="C254" s="4"/>
      <c r="D254" s="4"/>
      <c r="E254" s="4"/>
      <c r="F254" s="4"/>
      <c r="G254" s="4"/>
      <c r="H254" s="5"/>
      <c r="I254" s="5"/>
      <c r="J254" s="6"/>
      <c r="K254" s="5"/>
      <c r="L254" s="5"/>
    </row>
    <row r="255" spans="1:12" ht="12">
      <c r="A255" s="4"/>
      <c r="B255" s="4"/>
      <c r="C255" s="4"/>
      <c r="D255" s="4"/>
      <c r="E255" s="4"/>
      <c r="F255" s="4"/>
      <c r="G255" s="4"/>
      <c r="H255" s="5"/>
      <c r="I255" s="5"/>
      <c r="J255" s="6"/>
      <c r="K255" s="5"/>
      <c r="L255" s="5"/>
    </row>
    <row r="256" spans="1:12" ht="12">
      <c r="A256" s="4"/>
      <c r="B256" s="4"/>
      <c r="C256" s="4"/>
      <c r="D256" s="4"/>
      <c r="E256" s="4"/>
      <c r="F256" s="4"/>
      <c r="G256" s="4"/>
      <c r="H256" s="5"/>
      <c r="I256" s="5"/>
      <c r="J256" s="6"/>
      <c r="K256" s="5"/>
      <c r="L256" s="5"/>
    </row>
    <row r="257" spans="1:12" ht="12">
      <c r="A257" s="4"/>
      <c r="B257" s="4"/>
      <c r="C257" s="4"/>
      <c r="D257" s="4"/>
      <c r="E257" s="4"/>
      <c r="F257" s="4"/>
      <c r="G257" s="4"/>
      <c r="H257" s="5"/>
      <c r="I257" s="5"/>
      <c r="J257" s="6"/>
      <c r="K257" s="5"/>
      <c r="L257" s="5"/>
    </row>
    <row r="258" spans="1:12" ht="12">
      <c r="A258" s="4"/>
      <c r="B258" s="4"/>
      <c r="C258" s="4"/>
      <c r="D258" s="4"/>
      <c r="E258" s="4"/>
      <c r="F258" s="4"/>
      <c r="G258" s="4"/>
      <c r="H258" s="5"/>
      <c r="I258" s="5"/>
      <c r="J258" s="6"/>
      <c r="K258" s="5"/>
      <c r="L258" s="5"/>
    </row>
    <row r="259" spans="1:12" ht="12">
      <c r="A259" s="4"/>
      <c r="B259" s="4"/>
      <c r="C259" s="4"/>
      <c r="D259" s="4"/>
      <c r="E259" s="4"/>
      <c r="F259" s="4"/>
      <c r="G259" s="4"/>
      <c r="H259" s="5"/>
      <c r="I259" s="5"/>
      <c r="J259" s="6"/>
      <c r="K259" s="5"/>
      <c r="L259" s="5"/>
    </row>
    <row r="260" spans="1:12" ht="12">
      <c r="A260" s="4"/>
      <c r="B260" s="4"/>
      <c r="C260" s="4"/>
      <c r="D260" s="4"/>
      <c r="E260" s="4"/>
      <c r="F260" s="4"/>
      <c r="G260" s="4"/>
      <c r="H260" s="5"/>
      <c r="I260" s="5"/>
      <c r="J260" s="6"/>
      <c r="K260" s="5"/>
      <c r="L260" s="5"/>
    </row>
    <row r="261" spans="1:12" ht="12">
      <c r="A261" s="4"/>
      <c r="B261" s="4"/>
      <c r="C261" s="4"/>
      <c r="D261" s="4"/>
      <c r="E261" s="4"/>
      <c r="F261" s="4"/>
      <c r="G261" s="4"/>
      <c r="H261" s="5"/>
      <c r="I261" s="5"/>
      <c r="J261" s="6"/>
      <c r="K261" s="5"/>
      <c r="L261" s="5"/>
    </row>
    <row r="262" spans="1:12" ht="12">
      <c r="A262" s="4"/>
      <c r="B262" s="4"/>
      <c r="C262" s="4"/>
      <c r="D262" s="4"/>
      <c r="E262" s="4"/>
      <c r="F262" s="4"/>
      <c r="G262" s="4"/>
      <c r="H262" s="5"/>
      <c r="I262" s="5"/>
      <c r="J262" s="6"/>
      <c r="K262" s="5"/>
      <c r="L262" s="5"/>
    </row>
    <row r="263" spans="1:12" ht="12">
      <c r="A263" s="4"/>
      <c r="B263" s="4"/>
      <c r="C263" s="4"/>
      <c r="D263" s="4"/>
      <c r="E263" s="4"/>
      <c r="F263" s="4"/>
      <c r="G263" s="4"/>
      <c r="H263" s="5"/>
      <c r="I263" s="5"/>
      <c r="J263" s="6"/>
      <c r="K263" s="5"/>
      <c r="L263" s="5"/>
    </row>
    <row r="264" spans="1:12" ht="12">
      <c r="A264" s="4"/>
      <c r="B264" s="4"/>
      <c r="C264" s="4"/>
      <c r="D264" s="4"/>
      <c r="E264" s="4"/>
      <c r="F264" s="4"/>
      <c r="G264" s="4"/>
      <c r="H264" s="5"/>
      <c r="I264" s="5"/>
      <c r="J264" s="6"/>
      <c r="K264" s="5"/>
      <c r="L264" s="5"/>
    </row>
    <row r="265" spans="1:12" ht="12">
      <c r="A265" s="4"/>
      <c r="B265" s="4"/>
      <c r="C265" s="4"/>
      <c r="D265" s="4"/>
      <c r="E265" s="4"/>
      <c r="F265" s="4"/>
      <c r="G265" s="4"/>
      <c r="H265" s="5"/>
      <c r="I265" s="5"/>
      <c r="J265" s="6"/>
      <c r="K265" s="5"/>
      <c r="L265" s="5"/>
    </row>
    <row r="266" spans="1:12" ht="12">
      <c r="A266" s="4"/>
      <c r="B266" s="4"/>
      <c r="C266" s="4"/>
      <c r="D266" s="4"/>
      <c r="E266" s="4"/>
      <c r="F266" s="4"/>
      <c r="G266" s="4"/>
      <c r="H266" s="5"/>
      <c r="I266" s="5"/>
      <c r="J266" s="6"/>
      <c r="K266" s="5"/>
      <c r="L266" s="5"/>
    </row>
    <row r="267" spans="1:12" ht="12">
      <c r="A267" s="4"/>
      <c r="B267" s="4"/>
      <c r="C267" s="4"/>
      <c r="D267" s="4"/>
      <c r="E267" s="4"/>
      <c r="F267" s="4"/>
      <c r="G267" s="4"/>
      <c r="H267" s="5"/>
      <c r="I267" s="5"/>
      <c r="J267" s="6"/>
      <c r="K267" s="5"/>
      <c r="L267" s="5"/>
    </row>
    <row r="268" spans="1:12" ht="12">
      <c r="A268" s="4"/>
      <c r="B268" s="4"/>
      <c r="C268" s="4"/>
      <c r="D268" s="4"/>
      <c r="E268" s="4"/>
      <c r="F268" s="4"/>
      <c r="G268" s="4"/>
      <c r="H268" s="5"/>
      <c r="I268" s="5"/>
      <c r="J268" s="6"/>
      <c r="K268" s="5"/>
      <c r="L268" s="5"/>
    </row>
    <row r="269" spans="1:12" ht="12">
      <c r="A269" s="4"/>
      <c r="B269" s="4"/>
      <c r="C269" s="4"/>
      <c r="D269" s="4"/>
      <c r="E269" s="4"/>
      <c r="F269" s="4"/>
      <c r="G269" s="4"/>
      <c r="H269" s="5"/>
      <c r="I269" s="5"/>
      <c r="J269" s="6"/>
      <c r="K269" s="5"/>
      <c r="L269" s="5"/>
    </row>
    <row r="270" spans="1:12" ht="12">
      <c r="A270" s="4"/>
      <c r="B270" s="4"/>
      <c r="C270" s="4"/>
      <c r="D270" s="4"/>
      <c r="E270" s="4"/>
      <c r="F270" s="4"/>
      <c r="G270" s="4"/>
      <c r="H270" s="5"/>
      <c r="I270" s="5"/>
      <c r="J270" s="6"/>
      <c r="K270" s="5"/>
      <c r="L270" s="5"/>
    </row>
    <row r="271" spans="1:12" ht="12">
      <c r="A271" s="4"/>
      <c r="B271" s="4"/>
      <c r="C271" s="4"/>
      <c r="D271" s="4"/>
      <c r="E271" s="4"/>
      <c r="F271" s="4"/>
      <c r="G271" s="4"/>
      <c r="H271" s="5"/>
      <c r="I271" s="5"/>
      <c r="J271" s="6"/>
      <c r="K271" s="5"/>
      <c r="L271" s="5"/>
    </row>
    <row r="272" spans="1:12" ht="12">
      <c r="A272" s="4"/>
      <c r="B272" s="4"/>
      <c r="C272" s="4"/>
      <c r="D272" s="4"/>
      <c r="E272" s="4"/>
      <c r="F272" s="4"/>
      <c r="G272" s="4"/>
      <c r="H272" s="5"/>
      <c r="I272" s="5"/>
      <c r="J272" s="6"/>
      <c r="K272" s="5"/>
      <c r="L272" s="5"/>
    </row>
    <row r="273" spans="1:12" ht="12">
      <c r="A273" s="4"/>
      <c r="B273" s="4"/>
      <c r="C273" s="4"/>
      <c r="D273" s="4"/>
      <c r="E273" s="4"/>
      <c r="F273" s="4"/>
      <c r="G273" s="4"/>
      <c r="H273" s="5"/>
      <c r="I273" s="5"/>
      <c r="J273" s="6"/>
      <c r="K273" s="5"/>
      <c r="L273" s="5"/>
    </row>
    <row r="274" spans="1:12" ht="12">
      <c r="A274" s="4"/>
      <c r="B274" s="4"/>
      <c r="C274" s="4"/>
      <c r="D274" s="4"/>
      <c r="E274" s="4"/>
      <c r="F274" s="4"/>
      <c r="G274" s="4"/>
      <c r="H274" s="5"/>
      <c r="I274" s="5"/>
      <c r="J274" s="6"/>
      <c r="K274" s="5"/>
      <c r="L274" s="5"/>
    </row>
    <row r="275" spans="1:12" ht="12">
      <c r="A275" s="4"/>
      <c r="B275" s="4"/>
      <c r="C275" s="4"/>
      <c r="D275" s="4"/>
      <c r="E275" s="4"/>
      <c r="F275" s="4"/>
      <c r="G275" s="4"/>
      <c r="H275" s="5"/>
      <c r="I275" s="5"/>
      <c r="J275" s="6"/>
      <c r="K275" s="5"/>
      <c r="L275" s="5"/>
    </row>
    <row r="276" spans="1:12" ht="12">
      <c r="A276" s="4"/>
      <c r="B276" s="4"/>
      <c r="C276" s="4"/>
      <c r="D276" s="4"/>
      <c r="E276" s="4"/>
      <c r="F276" s="4"/>
      <c r="G276" s="4"/>
      <c r="H276" s="5"/>
      <c r="I276" s="5"/>
      <c r="J276" s="6"/>
      <c r="K276" s="5"/>
      <c r="L276" s="5"/>
    </row>
    <row r="277" spans="1:12" ht="12">
      <c r="A277" s="4"/>
      <c r="B277" s="4"/>
      <c r="C277" s="4"/>
      <c r="D277" s="4"/>
      <c r="E277" s="4"/>
      <c r="F277" s="4"/>
      <c r="G277" s="4"/>
      <c r="H277" s="5"/>
      <c r="I277" s="5"/>
      <c r="J277" s="6"/>
      <c r="K277" s="5"/>
      <c r="L277" s="5"/>
    </row>
    <row r="278" spans="1:12" ht="12">
      <c r="A278" s="4"/>
      <c r="B278" s="4"/>
      <c r="C278" s="4"/>
      <c r="D278" s="4"/>
      <c r="E278" s="4"/>
      <c r="F278" s="4"/>
      <c r="G278" s="4"/>
      <c r="H278" s="5"/>
      <c r="I278" s="5"/>
      <c r="J278" s="6"/>
      <c r="K278" s="5"/>
      <c r="L278" s="5"/>
    </row>
    <row r="279" spans="1:12" ht="12">
      <c r="A279" s="4"/>
      <c r="B279" s="4"/>
      <c r="C279" s="4"/>
      <c r="D279" s="4"/>
      <c r="E279" s="4"/>
      <c r="F279" s="4"/>
      <c r="G279" s="4"/>
      <c r="H279" s="5"/>
      <c r="I279" s="5"/>
      <c r="J279" s="6"/>
      <c r="K279" s="5"/>
      <c r="L279" s="5"/>
    </row>
    <row r="280" spans="1:12" ht="12">
      <c r="A280" s="4"/>
      <c r="B280" s="4"/>
      <c r="C280" s="4"/>
      <c r="D280" s="4"/>
      <c r="E280" s="4"/>
      <c r="F280" s="4"/>
      <c r="G280" s="4"/>
      <c r="H280" s="5"/>
      <c r="I280" s="5"/>
      <c r="J280" s="6"/>
      <c r="K280" s="5"/>
      <c r="L280" s="5"/>
    </row>
    <row r="281" spans="1:12" ht="12">
      <c r="A281" s="4"/>
      <c r="B281" s="4"/>
      <c r="C281" s="4"/>
      <c r="D281" s="4"/>
      <c r="E281" s="4"/>
      <c r="F281" s="4"/>
      <c r="G281" s="4"/>
      <c r="H281" s="5"/>
      <c r="I281" s="5"/>
      <c r="J281" s="6"/>
      <c r="K281" s="5"/>
      <c r="L281" s="5"/>
    </row>
    <row r="282" spans="1:12" ht="12">
      <c r="A282" s="4"/>
      <c r="B282" s="4"/>
      <c r="C282" s="4"/>
      <c r="D282" s="4"/>
      <c r="E282" s="4"/>
      <c r="F282" s="4"/>
      <c r="G282" s="4"/>
      <c r="H282" s="5"/>
      <c r="I282" s="5"/>
      <c r="J282" s="6"/>
      <c r="K282" s="5"/>
      <c r="L282" s="5"/>
    </row>
    <row r="283" spans="1:12" ht="12">
      <c r="A283" s="4"/>
      <c r="B283" s="4"/>
      <c r="C283" s="4"/>
      <c r="D283" s="4"/>
      <c r="E283" s="4"/>
      <c r="F283" s="4"/>
      <c r="G283" s="4"/>
      <c r="H283" s="5"/>
      <c r="I283" s="5"/>
      <c r="J283" s="6"/>
      <c r="K283" s="5"/>
      <c r="L283" s="5"/>
    </row>
    <row r="284" spans="1:12" ht="12">
      <c r="A284" s="4"/>
      <c r="B284" s="4"/>
      <c r="C284" s="4"/>
      <c r="D284" s="4"/>
      <c r="E284" s="4"/>
      <c r="F284" s="4"/>
      <c r="G284" s="4"/>
      <c r="H284" s="5"/>
      <c r="I284" s="5"/>
      <c r="J284" s="6"/>
      <c r="K284" s="5"/>
      <c r="L284" s="5"/>
    </row>
    <row r="285" spans="1:12" ht="12">
      <c r="A285" s="4"/>
      <c r="B285" s="4"/>
      <c r="C285" s="4"/>
      <c r="D285" s="4"/>
      <c r="E285" s="4"/>
      <c r="F285" s="4"/>
      <c r="G285" s="4"/>
      <c r="H285" s="5"/>
      <c r="I285" s="5"/>
      <c r="J285" s="6"/>
      <c r="K285" s="5"/>
      <c r="L285" s="5"/>
    </row>
    <row r="286" spans="1:12" ht="12">
      <c r="A286" s="4"/>
      <c r="B286" s="4"/>
      <c r="C286" s="4"/>
      <c r="D286" s="4"/>
      <c r="E286" s="4"/>
      <c r="F286" s="4"/>
      <c r="G286" s="4"/>
      <c r="H286" s="5"/>
      <c r="I286" s="5"/>
      <c r="J286" s="6"/>
      <c r="K286" s="5"/>
      <c r="L286" s="5"/>
    </row>
    <row r="287" spans="1:12" ht="12">
      <c r="A287" s="4"/>
      <c r="B287" s="4"/>
      <c r="C287" s="4"/>
      <c r="D287" s="4"/>
      <c r="E287" s="4"/>
      <c r="F287" s="4"/>
      <c r="G287" s="4"/>
      <c r="H287" s="5"/>
      <c r="I287" s="5"/>
      <c r="J287" s="6"/>
      <c r="K287" s="5"/>
      <c r="L287" s="5"/>
    </row>
    <row r="288" spans="1:12" ht="12">
      <c r="A288" s="4"/>
      <c r="B288" s="4"/>
      <c r="C288" s="4"/>
      <c r="D288" s="4"/>
      <c r="E288" s="4"/>
      <c r="F288" s="4"/>
      <c r="G288" s="4"/>
      <c r="H288" s="5"/>
      <c r="I288" s="5"/>
      <c r="J288" s="6"/>
      <c r="K288" s="5"/>
      <c r="L288" s="5"/>
    </row>
    <row r="289" spans="1:12" ht="12">
      <c r="A289" s="4"/>
      <c r="B289" s="4"/>
      <c r="C289" s="4"/>
      <c r="D289" s="4"/>
      <c r="E289" s="4"/>
      <c r="F289" s="4"/>
      <c r="G289" s="4"/>
      <c r="H289" s="5"/>
      <c r="I289" s="5"/>
      <c r="J289" s="6"/>
      <c r="K289" s="5"/>
      <c r="L289" s="5"/>
    </row>
    <row r="290" spans="1:12" ht="12">
      <c r="A290" s="4"/>
      <c r="B290" s="4"/>
      <c r="C290" s="4"/>
      <c r="D290" s="4"/>
      <c r="E290" s="4"/>
      <c r="F290" s="4"/>
      <c r="G290" s="4"/>
      <c r="H290" s="5"/>
      <c r="I290" s="5"/>
      <c r="J290" s="6"/>
      <c r="K290" s="5"/>
      <c r="L290" s="5"/>
    </row>
    <row r="291" spans="1:12" ht="12">
      <c r="A291" s="4"/>
      <c r="B291" s="4"/>
      <c r="C291" s="4"/>
      <c r="D291" s="4"/>
      <c r="E291" s="4"/>
      <c r="F291" s="4"/>
      <c r="G291" s="4"/>
      <c r="H291" s="5"/>
      <c r="I291" s="5"/>
      <c r="J291" s="6"/>
      <c r="K291" s="5"/>
      <c r="L291" s="5"/>
    </row>
    <row r="292" spans="1:12" ht="12">
      <c r="A292" s="4"/>
      <c r="B292" s="4"/>
      <c r="C292" s="4"/>
      <c r="D292" s="4"/>
      <c r="E292" s="4"/>
      <c r="F292" s="4"/>
      <c r="G292" s="4"/>
      <c r="H292" s="5"/>
      <c r="I292" s="5"/>
      <c r="J292" s="6"/>
      <c r="K292" s="5"/>
      <c r="L292" s="5"/>
    </row>
    <row r="293" spans="1:12" ht="12">
      <c r="A293" s="4"/>
      <c r="B293" s="4"/>
      <c r="C293" s="4"/>
      <c r="D293" s="4"/>
      <c r="E293" s="4"/>
      <c r="F293" s="4"/>
      <c r="G293" s="4"/>
      <c r="H293" s="5"/>
      <c r="I293" s="5"/>
      <c r="J293" s="6"/>
      <c r="K293" s="5"/>
      <c r="L293" s="5"/>
    </row>
    <row r="294" spans="1:12" ht="12">
      <c r="A294" s="4"/>
      <c r="B294" s="4"/>
      <c r="C294" s="4"/>
      <c r="D294" s="4"/>
      <c r="E294" s="4"/>
      <c r="F294" s="4"/>
      <c r="G294" s="4"/>
      <c r="H294" s="5"/>
      <c r="I294" s="5"/>
      <c r="J294" s="6"/>
      <c r="K294" s="5"/>
      <c r="L294" s="5"/>
    </row>
    <row r="295" spans="1:12" ht="12">
      <c r="A295" s="4"/>
      <c r="B295" s="4"/>
      <c r="C295" s="4"/>
      <c r="D295" s="4"/>
      <c r="E295" s="4"/>
      <c r="F295" s="4"/>
      <c r="G295" s="4"/>
      <c r="H295" s="5"/>
      <c r="I295" s="5"/>
      <c r="J295" s="6"/>
      <c r="K295" s="5"/>
      <c r="L295" s="5"/>
    </row>
    <row r="296" spans="1:12" ht="12">
      <c r="A296" s="4"/>
      <c r="B296" s="4"/>
      <c r="C296" s="4"/>
      <c r="D296" s="4"/>
      <c r="E296" s="4"/>
      <c r="F296" s="4"/>
      <c r="G296" s="4"/>
      <c r="H296" s="5"/>
      <c r="I296" s="5"/>
      <c r="J296" s="6"/>
      <c r="K296" s="5"/>
      <c r="L296" s="5"/>
    </row>
    <row r="297" spans="1:12" ht="12">
      <c r="A297" s="4"/>
      <c r="B297" s="4"/>
      <c r="C297" s="4"/>
      <c r="D297" s="4"/>
      <c r="E297" s="4"/>
      <c r="F297" s="4"/>
      <c r="G297" s="4"/>
      <c r="H297" s="5"/>
      <c r="I297" s="5"/>
      <c r="J297" s="6"/>
      <c r="K297" s="5"/>
      <c r="L297" s="5"/>
    </row>
    <row r="298" spans="1:12" ht="12">
      <c r="A298" s="4"/>
      <c r="B298" s="4"/>
      <c r="C298" s="4"/>
      <c r="D298" s="4"/>
      <c r="E298" s="4"/>
      <c r="F298" s="4"/>
      <c r="G298" s="4"/>
      <c r="H298" s="5"/>
      <c r="I298" s="5"/>
      <c r="J298" s="6"/>
      <c r="K298" s="5"/>
      <c r="L298" s="5"/>
    </row>
    <row r="299" spans="1:12" ht="12">
      <c r="A299" s="4"/>
      <c r="B299" s="4"/>
      <c r="C299" s="4"/>
      <c r="D299" s="4"/>
      <c r="E299" s="4"/>
      <c r="F299" s="4"/>
      <c r="G299" s="4"/>
      <c r="H299" s="5"/>
      <c r="I299" s="5"/>
      <c r="J299" s="6"/>
      <c r="K299" s="5"/>
      <c r="L299" s="5"/>
    </row>
    <row r="300" spans="1:12" ht="12">
      <c r="A300" s="4"/>
      <c r="B300" s="4"/>
      <c r="C300" s="4"/>
      <c r="D300" s="4"/>
      <c r="E300" s="4"/>
      <c r="F300" s="4"/>
      <c r="G300" s="4"/>
      <c r="H300" s="5"/>
      <c r="I300" s="5"/>
      <c r="J300" s="6"/>
      <c r="K300" s="5"/>
      <c r="L300" s="5"/>
    </row>
    <row r="301" spans="1:12" ht="12">
      <c r="A301" s="4"/>
      <c r="B301" s="4"/>
      <c r="C301" s="4"/>
      <c r="D301" s="4"/>
      <c r="E301" s="4"/>
      <c r="F301" s="4"/>
      <c r="G301" s="4"/>
      <c r="H301" s="5"/>
      <c r="I301" s="5"/>
      <c r="J301" s="6"/>
      <c r="K301" s="5"/>
      <c r="L301" s="5"/>
    </row>
    <row r="302" spans="1:12" ht="12">
      <c r="A302" s="4"/>
      <c r="B302" s="4"/>
      <c r="C302" s="4"/>
      <c r="D302" s="4"/>
      <c r="E302" s="4"/>
      <c r="F302" s="4"/>
      <c r="G302" s="4"/>
      <c r="H302" s="5"/>
      <c r="I302" s="5"/>
      <c r="J302" s="6"/>
      <c r="K302" s="5"/>
      <c r="L302" s="5"/>
    </row>
    <row r="303" spans="1:12" ht="12">
      <c r="A303" s="4"/>
      <c r="B303" s="4"/>
      <c r="C303" s="4"/>
      <c r="D303" s="4"/>
      <c r="E303" s="4"/>
      <c r="F303" s="4"/>
      <c r="G303" s="4"/>
      <c r="H303" s="5"/>
      <c r="I303" s="5"/>
      <c r="J303" s="6"/>
      <c r="K303" s="5"/>
      <c r="L303" s="5"/>
    </row>
    <row r="304" spans="1:12" ht="12">
      <c r="A304" s="4"/>
      <c r="B304" s="4"/>
      <c r="C304" s="4"/>
      <c r="D304" s="4"/>
      <c r="E304" s="4"/>
      <c r="F304" s="4"/>
      <c r="G304" s="4"/>
      <c r="H304" s="5"/>
      <c r="I304" s="5"/>
      <c r="J304" s="6"/>
      <c r="K304" s="5"/>
      <c r="L304" s="5"/>
    </row>
    <row r="305" spans="1:12" ht="12">
      <c r="A305" s="4"/>
      <c r="B305" s="4"/>
      <c r="C305" s="4"/>
      <c r="D305" s="4"/>
      <c r="E305" s="4"/>
      <c r="F305" s="4"/>
      <c r="G305" s="4"/>
      <c r="H305" s="5"/>
      <c r="I305" s="5"/>
      <c r="J305" s="6"/>
      <c r="K305" s="5"/>
      <c r="L305" s="5"/>
    </row>
    <row r="306" spans="1:12" ht="12">
      <c r="A306" s="4"/>
      <c r="B306" s="4"/>
      <c r="C306" s="4"/>
      <c r="D306" s="4"/>
      <c r="E306" s="4"/>
      <c r="F306" s="4"/>
      <c r="G306" s="4"/>
      <c r="H306" s="5"/>
      <c r="I306" s="5"/>
      <c r="J306" s="6"/>
      <c r="K306" s="5"/>
      <c r="L306" s="5"/>
    </row>
    <row r="307" spans="1:12" ht="12">
      <c r="A307" s="4"/>
      <c r="B307" s="4"/>
      <c r="C307" s="4"/>
      <c r="D307" s="4"/>
      <c r="E307" s="4"/>
      <c r="F307" s="4"/>
      <c r="G307" s="4"/>
      <c r="H307" s="5"/>
      <c r="I307" s="5"/>
      <c r="J307" s="6"/>
      <c r="K307" s="5"/>
      <c r="L307" s="5"/>
    </row>
    <row r="308" spans="1:12" ht="12">
      <c r="A308" s="4"/>
      <c r="B308" s="4"/>
      <c r="C308" s="4"/>
      <c r="D308" s="4"/>
      <c r="E308" s="4"/>
      <c r="F308" s="4"/>
      <c r="G308" s="4"/>
      <c r="H308" s="5"/>
      <c r="I308" s="5"/>
      <c r="J308" s="6"/>
      <c r="K308" s="5"/>
      <c r="L308" s="5"/>
    </row>
    <row r="309" spans="1:12" ht="12">
      <c r="A309" s="4"/>
      <c r="B309" s="4"/>
      <c r="C309" s="4"/>
      <c r="D309" s="4"/>
      <c r="E309" s="4"/>
      <c r="F309" s="4"/>
      <c r="G309" s="4"/>
      <c r="H309" s="5"/>
      <c r="I309" s="5"/>
      <c r="J309" s="6"/>
      <c r="K309" s="5"/>
      <c r="L309" s="5"/>
    </row>
    <row r="310" spans="1:12" ht="12">
      <c r="A310" s="4"/>
      <c r="B310" s="4"/>
      <c r="C310" s="4"/>
      <c r="D310" s="4"/>
      <c r="E310" s="4"/>
      <c r="F310" s="4"/>
      <c r="G310" s="4"/>
      <c r="H310" s="5"/>
      <c r="I310" s="5"/>
      <c r="J310" s="6"/>
      <c r="K310" s="5"/>
      <c r="L310" s="5"/>
    </row>
    <row r="311" spans="1:12" ht="12">
      <c r="A311" s="4"/>
      <c r="B311" s="4"/>
      <c r="C311" s="4"/>
      <c r="D311" s="4"/>
      <c r="E311" s="4"/>
      <c r="F311" s="4"/>
      <c r="G311" s="4"/>
      <c r="H311" s="5"/>
      <c r="I311" s="5"/>
      <c r="J311" s="6"/>
      <c r="K311" s="5"/>
      <c r="L311" s="5"/>
    </row>
    <row r="312" spans="1:12" ht="12">
      <c r="A312" s="4"/>
      <c r="B312" s="4"/>
      <c r="C312" s="4"/>
      <c r="D312" s="4"/>
      <c r="E312" s="4"/>
      <c r="F312" s="4"/>
      <c r="G312" s="4"/>
      <c r="H312" s="5"/>
      <c r="I312" s="5"/>
      <c r="J312" s="6"/>
      <c r="K312" s="5"/>
      <c r="L312" s="5"/>
    </row>
    <row r="313" spans="1:12" ht="12">
      <c r="A313" s="4"/>
      <c r="B313" s="4"/>
      <c r="C313" s="4"/>
      <c r="D313" s="4"/>
      <c r="E313" s="4"/>
      <c r="F313" s="4"/>
      <c r="G313" s="4"/>
      <c r="H313" s="5"/>
      <c r="I313" s="5"/>
      <c r="J313" s="6"/>
      <c r="K313" s="5"/>
      <c r="L313" s="5"/>
    </row>
    <row r="314" spans="1:12" ht="12">
      <c r="A314" s="4"/>
      <c r="B314" s="4"/>
      <c r="C314" s="4"/>
      <c r="D314" s="4"/>
      <c r="E314" s="4"/>
      <c r="F314" s="4"/>
      <c r="G314" s="4"/>
      <c r="H314" s="5"/>
      <c r="I314" s="5"/>
      <c r="J314" s="6"/>
      <c r="K314" s="5"/>
      <c r="L314" s="5"/>
    </row>
    <row r="315" spans="1:12" ht="12">
      <c r="A315" s="4"/>
      <c r="B315" s="4"/>
      <c r="C315" s="4"/>
      <c r="D315" s="4"/>
      <c r="E315" s="4"/>
      <c r="F315" s="4"/>
      <c r="G315" s="4"/>
      <c r="H315" s="5"/>
      <c r="I315" s="5"/>
      <c r="J315" s="6"/>
      <c r="K315" s="5"/>
      <c r="L315" s="5"/>
    </row>
    <row r="316" spans="1:12" ht="12">
      <c r="A316" s="4"/>
      <c r="B316" s="4"/>
      <c r="C316" s="4"/>
      <c r="D316" s="4"/>
      <c r="E316" s="4"/>
      <c r="F316" s="4"/>
      <c r="G316" s="4"/>
      <c r="H316" s="5"/>
      <c r="I316" s="5"/>
      <c r="J316" s="6"/>
      <c r="K316" s="5"/>
      <c r="L316" s="5"/>
    </row>
    <row r="317" spans="1:12" ht="12">
      <c r="A317" s="4"/>
      <c r="B317" s="4"/>
      <c r="C317" s="4"/>
      <c r="D317" s="4"/>
      <c r="E317" s="4"/>
      <c r="F317" s="4"/>
      <c r="G317" s="4"/>
      <c r="H317" s="5"/>
      <c r="I317" s="5"/>
      <c r="J317" s="6"/>
      <c r="K317" s="5"/>
      <c r="L317" s="5"/>
    </row>
    <row r="318" spans="1:12" ht="12">
      <c r="A318" s="4"/>
      <c r="B318" s="4"/>
      <c r="C318" s="4"/>
      <c r="D318" s="4"/>
      <c r="E318" s="4"/>
      <c r="F318" s="4"/>
      <c r="G318" s="4"/>
      <c r="H318" s="5"/>
      <c r="I318" s="5"/>
      <c r="J318" s="6"/>
      <c r="K318" s="5"/>
      <c r="L318" s="5"/>
    </row>
    <row r="319" spans="1:12" ht="12">
      <c r="A319" s="4"/>
      <c r="B319" s="4"/>
      <c r="C319" s="4"/>
      <c r="D319" s="4"/>
      <c r="E319" s="4"/>
      <c r="F319" s="4"/>
      <c r="G319" s="4"/>
      <c r="H319" s="5"/>
      <c r="I319" s="5"/>
      <c r="J319" s="6"/>
      <c r="K319" s="5"/>
      <c r="L319" s="5"/>
    </row>
    <row r="320" spans="1:12" ht="12">
      <c r="A320" s="4"/>
      <c r="B320" s="4"/>
      <c r="C320" s="4"/>
      <c r="D320" s="4"/>
      <c r="E320" s="4"/>
      <c r="F320" s="4"/>
      <c r="G320" s="4"/>
      <c r="H320" s="5"/>
      <c r="I320" s="5"/>
      <c r="J320" s="6"/>
      <c r="K320" s="5"/>
      <c r="L320" s="5"/>
    </row>
    <row r="321" spans="1:12" ht="12">
      <c r="A321" s="4"/>
      <c r="B321" s="4"/>
      <c r="C321" s="4"/>
      <c r="D321" s="4"/>
      <c r="E321" s="4"/>
      <c r="F321" s="4"/>
      <c r="G321" s="4"/>
      <c r="H321" s="5"/>
      <c r="I321" s="5"/>
      <c r="J321" s="6"/>
      <c r="K321" s="5"/>
      <c r="L321" s="5"/>
    </row>
    <row r="322" spans="1:12" ht="12">
      <c r="A322" s="4"/>
      <c r="B322" s="4"/>
      <c r="C322" s="4"/>
      <c r="D322" s="4"/>
      <c r="E322" s="4"/>
      <c r="F322" s="4"/>
      <c r="G322" s="4"/>
      <c r="H322" s="5"/>
      <c r="I322" s="5"/>
      <c r="J322" s="6"/>
      <c r="K322" s="5"/>
      <c r="L322" s="5"/>
    </row>
    <row r="323" spans="1:12" ht="12">
      <c r="A323" s="4"/>
      <c r="B323" s="4"/>
      <c r="C323" s="4"/>
      <c r="D323" s="4"/>
      <c r="E323" s="4"/>
      <c r="F323" s="4"/>
      <c r="G323" s="4"/>
      <c r="H323" s="5"/>
      <c r="I323" s="5"/>
      <c r="J323" s="6"/>
      <c r="K323" s="5"/>
      <c r="L323" s="5"/>
    </row>
    <row r="324" spans="1:12" ht="12">
      <c r="A324" s="4"/>
      <c r="B324" s="4"/>
      <c r="C324" s="4"/>
      <c r="D324" s="4"/>
      <c r="E324" s="4"/>
      <c r="F324" s="4"/>
      <c r="G324" s="4"/>
      <c r="H324" s="5"/>
      <c r="I324" s="5"/>
      <c r="J324" s="6"/>
      <c r="K324" s="5"/>
      <c r="L324" s="5"/>
    </row>
    <row r="325" spans="1:12" ht="12">
      <c r="A325" s="4"/>
      <c r="B325" s="4"/>
      <c r="C325" s="4"/>
      <c r="D325" s="4"/>
      <c r="E325" s="4"/>
      <c r="F325" s="4"/>
      <c r="G325" s="4"/>
      <c r="H325" s="5"/>
      <c r="I325" s="5"/>
      <c r="J325" s="6"/>
      <c r="K325" s="5"/>
      <c r="L325" s="5"/>
    </row>
    <row r="326" spans="1:12" ht="12">
      <c r="A326" s="4"/>
      <c r="B326" s="4"/>
      <c r="C326" s="4"/>
      <c r="D326" s="4"/>
      <c r="E326" s="4"/>
      <c r="F326" s="4"/>
      <c r="G326" s="4"/>
      <c r="H326" s="5"/>
      <c r="I326" s="5"/>
      <c r="J326" s="6"/>
      <c r="K326" s="5"/>
      <c r="L326" s="5"/>
    </row>
    <row r="327" spans="1:12" ht="12">
      <c r="A327" s="4"/>
      <c r="B327" s="4"/>
      <c r="C327" s="4"/>
      <c r="D327" s="4"/>
      <c r="E327" s="4"/>
      <c r="F327" s="4"/>
      <c r="G327" s="4"/>
      <c r="H327" s="5"/>
      <c r="I327" s="5"/>
      <c r="J327" s="6"/>
      <c r="K327" s="5"/>
      <c r="L327" s="5"/>
    </row>
    <row r="328" spans="1:12" ht="12">
      <c r="A328" s="4"/>
      <c r="B328" s="4"/>
      <c r="C328" s="4"/>
      <c r="D328" s="4"/>
      <c r="E328" s="4"/>
      <c r="F328" s="4"/>
      <c r="G328" s="4"/>
      <c r="H328" s="5"/>
      <c r="I328" s="5"/>
      <c r="J328" s="6"/>
      <c r="K328" s="5"/>
      <c r="L328" s="5"/>
    </row>
    <row r="329" spans="1:12" ht="12">
      <c r="A329" s="4"/>
      <c r="B329" s="4"/>
      <c r="C329" s="4"/>
      <c r="D329" s="4"/>
      <c r="E329" s="4"/>
      <c r="F329" s="4"/>
      <c r="G329" s="4"/>
      <c r="H329" s="5"/>
      <c r="I329" s="5"/>
      <c r="J329" s="6"/>
      <c r="K329" s="5"/>
      <c r="L329" s="5"/>
    </row>
    <row r="330" spans="1:12" ht="12">
      <c r="A330" s="4"/>
      <c r="B330" s="4"/>
      <c r="C330" s="4"/>
      <c r="D330" s="4"/>
      <c r="E330" s="4"/>
      <c r="F330" s="4"/>
      <c r="G330" s="4"/>
      <c r="H330" s="5"/>
      <c r="I330" s="5"/>
      <c r="J330" s="6"/>
      <c r="K330" s="5"/>
      <c r="L330" s="5"/>
    </row>
    <row r="331" spans="1:12" ht="12">
      <c r="A331" s="4"/>
      <c r="B331" s="4"/>
      <c r="C331" s="4"/>
      <c r="D331" s="4"/>
      <c r="E331" s="4"/>
      <c r="F331" s="4"/>
      <c r="G331" s="4"/>
      <c r="H331" s="5"/>
      <c r="I331" s="5"/>
      <c r="J331" s="6"/>
      <c r="K331" s="5"/>
      <c r="L331" s="5"/>
    </row>
    <row r="332" spans="1:12" ht="12">
      <c r="A332" s="4"/>
      <c r="B332" s="4"/>
      <c r="C332" s="4"/>
      <c r="D332" s="4"/>
      <c r="E332" s="4"/>
      <c r="F332" s="4"/>
      <c r="G332" s="4"/>
      <c r="H332" s="5"/>
      <c r="I332" s="5"/>
      <c r="J332" s="6"/>
      <c r="K332" s="5"/>
      <c r="L332" s="5"/>
    </row>
    <row r="333" spans="1:12" ht="12">
      <c r="A333" s="4"/>
      <c r="B333" s="4"/>
      <c r="C333" s="4"/>
      <c r="D333" s="4"/>
      <c r="E333" s="4"/>
      <c r="F333" s="4"/>
      <c r="G333" s="4"/>
      <c r="H333" s="5"/>
      <c r="I333" s="5"/>
      <c r="J333" s="6"/>
      <c r="K333" s="5"/>
      <c r="L333" s="5"/>
    </row>
    <row r="334" spans="1:12" ht="12">
      <c r="A334" s="4"/>
      <c r="B334" s="4"/>
      <c r="C334" s="4"/>
      <c r="D334" s="4"/>
      <c r="E334" s="4"/>
      <c r="F334" s="4"/>
      <c r="G334" s="4"/>
      <c r="H334" s="5"/>
      <c r="I334" s="5"/>
      <c r="J334" s="6"/>
      <c r="K334" s="5"/>
      <c r="L334" s="5"/>
    </row>
    <row r="335" spans="1:12" ht="12">
      <c r="A335" s="4"/>
      <c r="B335" s="4"/>
      <c r="C335" s="4"/>
      <c r="D335" s="4"/>
      <c r="E335" s="4"/>
      <c r="F335" s="4"/>
      <c r="G335" s="4"/>
      <c r="H335" s="5"/>
      <c r="I335" s="5"/>
      <c r="J335" s="6"/>
      <c r="K335" s="5"/>
      <c r="L335" s="5"/>
    </row>
    <row r="336" spans="1:12" ht="12">
      <c r="A336" s="4"/>
      <c r="B336" s="4"/>
      <c r="C336" s="4"/>
      <c r="D336" s="4"/>
      <c r="E336" s="4"/>
      <c r="F336" s="4"/>
      <c r="G336" s="4"/>
      <c r="H336" s="5"/>
      <c r="I336" s="5"/>
      <c r="J336" s="6"/>
      <c r="K336" s="5"/>
      <c r="L336" s="5"/>
    </row>
    <row r="337" spans="1:12" ht="12">
      <c r="A337" s="4"/>
      <c r="B337" s="4"/>
      <c r="C337" s="4"/>
      <c r="D337" s="4"/>
      <c r="E337" s="4"/>
      <c r="F337" s="4"/>
      <c r="G337" s="4"/>
      <c r="H337" s="5"/>
      <c r="I337" s="5"/>
      <c r="J337" s="6"/>
      <c r="K337" s="5"/>
      <c r="L337" s="5"/>
    </row>
    <row r="338" spans="1:12" ht="12">
      <c r="A338" s="4"/>
      <c r="B338" s="4"/>
      <c r="C338" s="4"/>
      <c r="D338" s="4"/>
      <c r="E338" s="4"/>
      <c r="F338" s="4"/>
      <c r="G338" s="4"/>
      <c r="H338" s="5"/>
      <c r="I338" s="5"/>
      <c r="J338" s="6"/>
      <c r="K338" s="5"/>
      <c r="L338" s="5"/>
    </row>
    <row r="339" spans="1:12" ht="12">
      <c r="A339" s="4"/>
      <c r="B339" s="4"/>
      <c r="C339" s="4"/>
      <c r="D339" s="4"/>
      <c r="E339" s="4"/>
      <c r="F339" s="4"/>
      <c r="G339" s="4"/>
      <c r="H339" s="5"/>
      <c r="I339" s="5"/>
      <c r="J339" s="6"/>
      <c r="K339" s="5"/>
      <c r="L339" s="5"/>
    </row>
    <row r="340" spans="1:12" ht="12">
      <c r="A340" s="4"/>
      <c r="B340" s="4"/>
      <c r="C340" s="4"/>
      <c r="D340" s="4"/>
      <c r="E340" s="4"/>
      <c r="F340" s="4"/>
      <c r="G340" s="4"/>
      <c r="H340" s="5"/>
      <c r="I340" s="5"/>
      <c r="J340" s="6"/>
      <c r="K340" s="5"/>
      <c r="L340" s="5"/>
    </row>
    <row r="341" spans="1:12" ht="12">
      <c r="A341" s="4"/>
      <c r="B341" s="4"/>
      <c r="C341" s="4"/>
      <c r="D341" s="4"/>
      <c r="E341" s="4"/>
      <c r="F341" s="4"/>
      <c r="G341" s="4"/>
      <c r="H341" s="5"/>
      <c r="I341" s="5"/>
      <c r="J341" s="6"/>
      <c r="K341" s="5"/>
      <c r="L341" s="5"/>
    </row>
    <row r="342" spans="1:12" ht="12">
      <c r="A342" s="4"/>
      <c r="B342" s="4"/>
      <c r="C342" s="4"/>
      <c r="D342" s="4"/>
      <c r="E342" s="4"/>
      <c r="F342" s="4"/>
      <c r="G342" s="4"/>
      <c r="H342" s="5"/>
      <c r="I342" s="5"/>
      <c r="J342" s="6"/>
      <c r="K342" s="5"/>
      <c r="L342" s="5"/>
    </row>
    <row r="343" spans="1:12" ht="12">
      <c r="A343" s="4"/>
      <c r="B343" s="4"/>
      <c r="C343" s="4"/>
      <c r="D343" s="4"/>
      <c r="E343" s="4"/>
      <c r="F343" s="4"/>
      <c r="G343" s="4"/>
      <c r="H343" s="5"/>
      <c r="I343" s="5"/>
      <c r="J343" s="6"/>
      <c r="K343" s="5"/>
      <c r="L343" s="5"/>
    </row>
    <row r="344" spans="1:12" ht="12">
      <c r="A344" s="4"/>
      <c r="B344" s="4"/>
      <c r="C344" s="4"/>
      <c r="D344" s="4"/>
      <c r="E344" s="4"/>
      <c r="F344" s="4"/>
      <c r="G344" s="4"/>
      <c r="H344" s="5"/>
      <c r="I344" s="5"/>
      <c r="J344" s="6"/>
      <c r="K344" s="5"/>
      <c r="L344" s="5"/>
    </row>
    <row r="345" spans="1:12" ht="12">
      <c r="A345" s="4"/>
      <c r="B345" s="4"/>
      <c r="C345" s="4"/>
      <c r="D345" s="4"/>
      <c r="E345" s="4"/>
      <c r="F345" s="4"/>
      <c r="G345" s="4"/>
      <c r="H345" s="5"/>
      <c r="I345" s="5"/>
      <c r="J345" s="6"/>
      <c r="K345" s="5"/>
      <c r="L345" s="5"/>
    </row>
    <row r="346" spans="1:12" ht="12">
      <c r="A346" s="4"/>
      <c r="B346" s="4"/>
      <c r="C346" s="4"/>
      <c r="D346" s="4"/>
      <c r="E346" s="4"/>
      <c r="F346" s="4"/>
      <c r="G346" s="4"/>
      <c r="H346" s="5"/>
      <c r="I346" s="5"/>
      <c r="J346" s="6"/>
      <c r="K346" s="5"/>
      <c r="L346" s="5"/>
    </row>
    <row r="347" spans="1:12" ht="12">
      <c r="A347" s="4"/>
      <c r="B347" s="4"/>
      <c r="C347" s="4"/>
      <c r="D347" s="4"/>
      <c r="E347" s="4"/>
      <c r="F347" s="4"/>
      <c r="G347" s="4"/>
      <c r="H347" s="5"/>
      <c r="I347" s="5"/>
      <c r="J347" s="6"/>
      <c r="K347" s="5"/>
      <c r="L347" s="5"/>
    </row>
    <row r="348" spans="1:12" ht="12">
      <c r="A348" s="4"/>
      <c r="B348" s="4"/>
      <c r="C348" s="4"/>
      <c r="D348" s="4"/>
      <c r="E348" s="4"/>
      <c r="F348" s="4"/>
      <c r="G348" s="4"/>
      <c r="H348" s="5"/>
      <c r="I348" s="5"/>
      <c r="J348" s="6"/>
      <c r="K348" s="5"/>
      <c r="L348" s="5"/>
    </row>
    <row r="349" spans="1:12" ht="12">
      <c r="A349" s="4"/>
      <c r="B349" s="4"/>
      <c r="C349" s="4"/>
      <c r="D349" s="4"/>
      <c r="E349" s="4"/>
      <c r="F349" s="4"/>
      <c r="G349" s="4"/>
      <c r="H349" s="5"/>
      <c r="I349" s="5"/>
      <c r="J349" s="6"/>
      <c r="K349" s="5"/>
      <c r="L349" s="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1"/>
  <sheetViews>
    <sheetView workbookViewId="0" topLeftCell="A1">
      <selection activeCell="A1" sqref="A1:G65536"/>
    </sheetView>
  </sheetViews>
  <sheetFormatPr defaultColWidth="8.8515625" defaultRowHeight="12.75"/>
  <cols>
    <col min="1" max="6" width="8.8515625" style="0" customWidth="1"/>
    <col min="7" max="8" width="9.140625" style="1" customWidth="1"/>
    <col min="9" max="13" width="8.8515625" style="0" customWidth="1"/>
    <col min="14" max="14" width="13.140625" style="0" customWidth="1"/>
    <col min="15" max="15" width="15.00390625" style="0" customWidth="1"/>
  </cols>
  <sheetData>
    <row r="1" spans="1:20" ht="12.75">
      <c r="A1" s="19"/>
      <c r="B1" s="19"/>
      <c r="C1" s="19"/>
      <c r="D1" s="19"/>
      <c r="E1" s="19"/>
      <c r="F1" s="19"/>
      <c r="G1" s="20"/>
      <c r="H1" s="20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2.75">
      <c r="A2" s="20" t="s">
        <v>176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.75">
      <c r="A3" s="20" t="s">
        <v>94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2.75">
      <c r="A4" s="20" t="s">
        <v>95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2.75">
      <c r="A5" s="20" t="s">
        <v>177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2.75">
      <c r="A6" s="20" t="s">
        <v>178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2.75">
      <c r="A7" s="20" t="s">
        <v>179</v>
      </c>
      <c r="B7" s="21">
        <v>1</v>
      </c>
      <c r="C7" s="20" t="s">
        <v>235</v>
      </c>
      <c r="D7" s="19"/>
      <c r="E7" s="19"/>
      <c r="F7" s="19"/>
      <c r="G7" s="19"/>
      <c r="H7" s="19"/>
      <c r="I7" s="19"/>
      <c r="J7" s="19"/>
      <c r="K7" s="19"/>
      <c r="L7" s="20" t="s">
        <v>236</v>
      </c>
      <c r="M7" s="19"/>
      <c r="N7" s="21">
        <v>2.74</v>
      </c>
      <c r="O7" s="19"/>
      <c r="P7" s="19"/>
      <c r="Q7" s="19"/>
      <c r="R7" s="19"/>
      <c r="S7" s="19"/>
      <c r="T7" s="19"/>
    </row>
    <row r="8" spans="1:20" ht="12.75">
      <c r="A8" s="20" t="s">
        <v>95</v>
      </c>
      <c r="B8" s="21">
        <v>2</v>
      </c>
      <c r="C8" s="19"/>
      <c r="D8" s="19"/>
      <c r="E8" s="19"/>
      <c r="F8" s="19"/>
      <c r="G8" s="19"/>
      <c r="H8" s="19"/>
      <c r="I8" s="19"/>
      <c r="J8" s="19"/>
      <c r="K8" s="19"/>
      <c r="L8" s="20" t="s">
        <v>237</v>
      </c>
      <c r="M8" s="19"/>
      <c r="N8" s="21">
        <v>2.77</v>
      </c>
      <c r="O8" s="19"/>
      <c r="P8" s="19"/>
      <c r="Q8" s="19"/>
      <c r="R8" s="19"/>
      <c r="S8" s="19"/>
      <c r="T8" s="19"/>
    </row>
    <row r="9" spans="1:20" ht="12.75">
      <c r="A9" s="21">
        <v>0</v>
      </c>
      <c r="B9" s="21">
        <v>0</v>
      </c>
      <c r="C9" s="21">
        <v>1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2.75">
      <c r="A10" s="19"/>
      <c r="B10" s="19"/>
      <c r="C10" s="19"/>
      <c r="D10" s="19"/>
      <c r="E10" s="19"/>
      <c r="F10" s="19"/>
      <c r="G10" s="20"/>
      <c r="H10" s="20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2.75">
      <c r="A11" s="21">
        <v>55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238</v>
      </c>
      <c r="M12" s="20" t="s">
        <v>240</v>
      </c>
      <c r="N12" s="20" t="s">
        <v>17</v>
      </c>
      <c r="O12" s="20" t="s">
        <v>17</v>
      </c>
      <c r="P12" s="20" t="s">
        <v>243</v>
      </c>
      <c r="Q12" s="20" t="s">
        <v>245</v>
      </c>
      <c r="R12" s="20" t="s">
        <v>246</v>
      </c>
      <c r="S12" s="20" t="s">
        <v>247</v>
      </c>
      <c r="T12" s="20" t="s">
        <v>248</v>
      </c>
    </row>
    <row r="13" spans="1:20" ht="12.75">
      <c r="A13" s="20" t="s">
        <v>98</v>
      </c>
      <c r="B13" s="20" t="s">
        <v>99</v>
      </c>
      <c r="C13" s="20" t="s">
        <v>169</v>
      </c>
      <c r="D13" s="20" t="s">
        <v>170</v>
      </c>
      <c r="E13" s="20" t="s">
        <v>171</v>
      </c>
      <c r="F13" s="20" t="s">
        <v>172</v>
      </c>
      <c r="G13" s="20" t="s">
        <v>173</v>
      </c>
      <c r="H13" s="20" t="s">
        <v>174</v>
      </c>
      <c r="I13" s="20" t="s">
        <v>33</v>
      </c>
      <c r="J13" s="20" t="s">
        <v>14</v>
      </c>
      <c r="K13" s="19"/>
      <c r="L13" s="20" t="s">
        <v>239</v>
      </c>
      <c r="M13" s="20" t="s">
        <v>239</v>
      </c>
      <c r="N13" s="20" t="s">
        <v>241</v>
      </c>
      <c r="O13" s="20" t="s">
        <v>242</v>
      </c>
      <c r="P13" s="20" t="s">
        <v>244</v>
      </c>
      <c r="Q13" s="20" t="s">
        <v>244</v>
      </c>
      <c r="R13" s="22" t="s">
        <v>33</v>
      </c>
      <c r="S13" s="22" t="s">
        <v>14</v>
      </c>
      <c r="T13" s="20" t="s">
        <v>249</v>
      </c>
    </row>
    <row r="14" spans="1:20" ht="12.75">
      <c r="A14" s="21">
        <v>2</v>
      </c>
      <c r="B14" s="20" t="s">
        <v>180</v>
      </c>
      <c r="C14" s="21">
        <v>17.1</v>
      </c>
      <c r="D14" s="21">
        <v>17.4</v>
      </c>
      <c r="E14" s="21">
        <v>11</v>
      </c>
      <c r="F14" s="21">
        <v>-9999</v>
      </c>
      <c r="G14" s="21">
        <v>-9999</v>
      </c>
      <c r="H14" s="21">
        <v>16</v>
      </c>
      <c r="I14" s="21">
        <v>-9999</v>
      </c>
      <c r="J14" s="21">
        <v>-9999</v>
      </c>
      <c r="K14" s="21">
        <v>1</v>
      </c>
      <c r="L14" s="23">
        <v>0.5853836835818277</v>
      </c>
      <c r="M14" s="23">
        <v>0.5895730413561036</v>
      </c>
      <c r="N14" s="23">
        <v>10.097868541786527</v>
      </c>
      <c r="O14" s="23">
        <v>6.687808977817715</v>
      </c>
      <c r="P14" s="24">
        <v>198.061600002386</v>
      </c>
      <c r="Q14" s="24">
        <v>299.0516036916796</v>
      </c>
      <c r="R14" s="24">
        <v>198.061600002386</v>
      </c>
      <c r="S14" s="24">
        <v>299.0516036916796</v>
      </c>
      <c r="T14" s="25">
        <v>1</v>
      </c>
    </row>
    <row r="15" spans="1:20" ht="12.75">
      <c r="A15" s="21">
        <v>4</v>
      </c>
      <c r="B15" s="20" t="s">
        <v>181</v>
      </c>
      <c r="C15" s="21">
        <v>21.3</v>
      </c>
      <c r="D15" s="21">
        <v>20.4</v>
      </c>
      <c r="E15" s="21">
        <v>13.9</v>
      </c>
      <c r="F15" s="21">
        <v>-9999</v>
      </c>
      <c r="G15" s="21">
        <v>-9999</v>
      </c>
      <c r="H15" s="21">
        <v>16.2</v>
      </c>
      <c r="I15" s="21">
        <v>-9999</v>
      </c>
      <c r="J15" s="21">
        <v>-9999</v>
      </c>
      <c r="K15" s="21">
        <v>2</v>
      </c>
      <c r="L15" s="23">
        <v>0.8221181940600396</v>
      </c>
      <c r="M15" s="23">
        <v>0.8250036029532897</v>
      </c>
      <c r="N15" s="23">
        <v>17.141164346151825</v>
      </c>
      <c r="O15" s="23">
        <v>11.594738136506027</v>
      </c>
      <c r="P15" s="24">
        <v>233.35637645280474</v>
      </c>
      <c r="Q15" s="24">
        <v>344.98407406080196</v>
      </c>
      <c r="R15" s="24">
        <v>283.9579730217264</v>
      </c>
      <c r="S15" s="24">
        <v>407.58689097003935</v>
      </c>
      <c r="T15" s="25">
        <v>3</v>
      </c>
    </row>
    <row r="16" spans="1:20" ht="12.75">
      <c r="A16" s="21">
        <v>6</v>
      </c>
      <c r="B16" s="20" t="s">
        <v>182</v>
      </c>
      <c r="C16" s="21">
        <v>24</v>
      </c>
      <c r="D16" s="21">
        <v>23.1</v>
      </c>
      <c r="E16" s="21">
        <v>11.4</v>
      </c>
      <c r="F16" s="21">
        <v>-9999</v>
      </c>
      <c r="G16" s="21">
        <v>-9999</v>
      </c>
      <c r="H16" s="21">
        <v>11.9</v>
      </c>
      <c r="I16" s="21">
        <v>-9999</v>
      </c>
      <c r="J16" s="21">
        <v>-9999</v>
      </c>
      <c r="K16" s="21">
        <v>3</v>
      </c>
      <c r="L16" s="23">
        <v>0.9079150908887021</v>
      </c>
      <c r="M16" s="23">
        <v>0.909638193118408</v>
      </c>
      <c r="N16" s="23">
        <v>21.381400390428936</v>
      </c>
      <c r="O16" s="23">
        <v>14.437777401175374</v>
      </c>
      <c r="P16" s="24">
        <v>280.6177280458117</v>
      </c>
      <c r="Q16" s="24">
        <v>415.5764307262101</v>
      </c>
      <c r="R16" s="24">
        <v>471.6718548485822</v>
      </c>
      <c r="S16" s="24">
        <v>703.4725214154246</v>
      </c>
      <c r="T16" s="25">
        <v>5</v>
      </c>
    </row>
    <row r="17" spans="1:20" ht="12.75">
      <c r="A17" s="21">
        <v>8</v>
      </c>
      <c r="B17" s="20" t="s">
        <v>183</v>
      </c>
      <c r="C17" s="21">
        <v>29.7</v>
      </c>
      <c r="D17" s="21">
        <v>28.7</v>
      </c>
      <c r="E17" s="21">
        <v>16.9</v>
      </c>
      <c r="F17" s="21">
        <v>-9999</v>
      </c>
      <c r="G17" s="21">
        <v>-9999</v>
      </c>
      <c r="H17" s="21">
        <v>16.1</v>
      </c>
      <c r="I17" s="21">
        <v>-9999</v>
      </c>
      <c r="J17" s="21">
        <v>1250.001</v>
      </c>
      <c r="K17" s="21">
        <v>4</v>
      </c>
      <c r="L17" s="23">
        <v>0.9449579833589283</v>
      </c>
      <c r="M17" s="23">
        <v>0.9460495553617728</v>
      </c>
      <c r="N17" s="23">
        <v>27.592773114080707</v>
      </c>
      <c r="O17" s="23">
        <v>16.26113639581447</v>
      </c>
      <c r="P17" s="24">
        <v>289.93098906458107</v>
      </c>
      <c r="Q17" s="24">
        <v>491.9705366999539</v>
      </c>
      <c r="R17" s="24">
        <v>321.9900155700472</v>
      </c>
      <c r="S17" s="24">
        <v>1096.8767016699671</v>
      </c>
      <c r="T17" s="25">
        <v>7</v>
      </c>
    </row>
    <row r="18" spans="1:20" ht="12.75">
      <c r="A18" s="21">
        <v>10</v>
      </c>
      <c r="B18" s="20" t="s">
        <v>184</v>
      </c>
      <c r="C18" s="21">
        <v>34.9</v>
      </c>
      <c r="D18" s="21">
        <v>34.4</v>
      </c>
      <c r="E18" s="21">
        <v>18.8</v>
      </c>
      <c r="F18" s="21">
        <v>-9999</v>
      </c>
      <c r="G18" s="21">
        <v>-9999</v>
      </c>
      <c r="H18" s="21">
        <v>16.4</v>
      </c>
      <c r="I18" s="21">
        <v>-9999</v>
      </c>
      <c r="J18" s="21">
        <v>416.667</v>
      </c>
      <c r="K18" s="21">
        <v>5</v>
      </c>
      <c r="L18" s="23">
        <v>0.9637109528126101</v>
      </c>
      <c r="M18" s="23">
        <v>0.9644515527024308</v>
      </c>
      <c r="N18" s="23">
        <v>33.39258451495694</v>
      </c>
      <c r="O18" s="23">
        <v>18.120973062442342</v>
      </c>
      <c r="P18" s="24">
        <v>299.46768557315113</v>
      </c>
      <c r="Q18" s="24">
        <v>551.8467449590812</v>
      </c>
      <c r="R18" s="24">
        <v>344.83879936127613</v>
      </c>
      <c r="S18" s="24">
        <v>1075.3632487664972</v>
      </c>
      <c r="T18" s="25">
        <v>9</v>
      </c>
    </row>
    <row r="19" spans="1:20" ht="12.75">
      <c r="A19" s="21">
        <v>12</v>
      </c>
      <c r="B19" s="20" t="s">
        <v>185</v>
      </c>
      <c r="C19" s="21">
        <v>40.7</v>
      </c>
      <c r="D19" s="21">
        <v>40</v>
      </c>
      <c r="E19" s="21">
        <v>20.6</v>
      </c>
      <c r="F19" s="21">
        <v>-9999</v>
      </c>
      <c r="G19" s="21">
        <v>-9999</v>
      </c>
      <c r="H19" s="21">
        <v>17</v>
      </c>
      <c r="I19" s="21">
        <v>-9999</v>
      </c>
      <c r="J19" s="21">
        <v>277.778</v>
      </c>
      <c r="K19" s="21">
        <v>6</v>
      </c>
      <c r="L19" s="23">
        <v>0.974377508812672</v>
      </c>
      <c r="M19" s="23">
        <v>0.9749089035889126</v>
      </c>
      <c r="N19" s="23">
        <v>39.31613248059132</v>
      </c>
      <c r="O19" s="23">
        <v>19.473805349188535</v>
      </c>
      <c r="P19" s="24">
        <v>305.21822068647987</v>
      </c>
      <c r="Q19" s="24">
        <v>616.2123829845118</v>
      </c>
      <c r="R19" s="24">
        <v>337.63548663791556</v>
      </c>
      <c r="S19" s="24">
        <v>1478.3798550597603</v>
      </c>
      <c r="T19" s="25">
        <v>11</v>
      </c>
    </row>
    <row r="20" spans="1:20" ht="12.75">
      <c r="A20" s="21">
        <v>14</v>
      </c>
      <c r="B20" s="20" t="s">
        <v>186</v>
      </c>
      <c r="C20" s="21">
        <v>45.7</v>
      </c>
      <c r="D20" s="21">
        <v>44.6</v>
      </c>
      <c r="E20" s="21">
        <v>23.5</v>
      </c>
      <c r="F20" s="21">
        <v>-9999</v>
      </c>
      <c r="G20" s="21">
        <v>-9999</v>
      </c>
      <c r="H20" s="21">
        <v>16.5</v>
      </c>
      <c r="I20" s="21">
        <v>-9999</v>
      </c>
      <c r="J20" s="21">
        <v>142.857</v>
      </c>
      <c r="K20" s="21">
        <v>7</v>
      </c>
      <c r="L20" s="23">
        <v>0.9809828436687476</v>
      </c>
      <c r="M20" s="23">
        <v>0.9813811667518609</v>
      </c>
      <c r="N20" s="23">
        <v>44.29137539164396</v>
      </c>
      <c r="O20" s="23">
        <v>22.94739893704955</v>
      </c>
      <c r="P20" s="24">
        <v>316.0886261987983</v>
      </c>
      <c r="Q20" s="24">
        <v>610.0909318047549</v>
      </c>
      <c r="R20" s="24">
        <v>401.99042252930906</v>
      </c>
      <c r="S20" s="24">
        <v>575.7725967105926</v>
      </c>
      <c r="T20" s="25">
        <v>13</v>
      </c>
    </row>
    <row r="21" spans="1:20" ht="12.75">
      <c r="A21" s="21">
        <v>16</v>
      </c>
      <c r="B21" s="20" t="s">
        <v>187</v>
      </c>
      <c r="C21" s="21">
        <v>49.3</v>
      </c>
      <c r="D21" s="21">
        <v>48.2</v>
      </c>
      <c r="E21" s="21">
        <v>26.3</v>
      </c>
      <c r="F21" s="21">
        <v>-9999</v>
      </c>
      <c r="G21" s="21">
        <v>-9999</v>
      </c>
      <c r="H21" s="21">
        <v>16.7</v>
      </c>
      <c r="I21" s="21">
        <v>-9999</v>
      </c>
      <c r="J21" s="21">
        <v>104.167</v>
      </c>
      <c r="K21" s="21">
        <v>8</v>
      </c>
      <c r="L21" s="23">
        <v>0.98534254420487</v>
      </c>
      <c r="M21" s="23">
        <v>0.9856515515866323</v>
      </c>
      <c r="N21" s="23">
        <v>48.03544902998741</v>
      </c>
      <c r="O21" s="23">
        <v>25.61708382573658</v>
      </c>
      <c r="P21" s="24">
        <v>333.08734118445676</v>
      </c>
      <c r="Q21" s="24">
        <v>624.5831925617297</v>
      </c>
      <c r="R21" s="24">
        <v>534.1775277915984</v>
      </c>
      <c r="S21" s="24">
        <v>749.1520847554463</v>
      </c>
      <c r="T21" s="25">
        <v>15</v>
      </c>
    </row>
    <row r="22" spans="1:20" ht="12.75">
      <c r="A22" s="21">
        <v>18</v>
      </c>
      <c r="B22" s="20" t="s">
        <v>188</v>
      </c>
      <c r="C22" s="21">
        <v>53.4</v>
      </c>
      <c r="D22" s="21">
        <v>52.9</v>
      </c>
      <c r="E22" s="21">
        <v>29.2</v>
      </c>
      <c r="F22" s="21">
        <v>-9999</v>
      </c>
      <c r="G22" s="21">
        <v>-9999</v>
      </c>
      <c r="H22" s="21">
        <v>16.7</v>
      </c>
      <c r="I22" s="21">
        <v>-9999</v>
      </c>
      <c r="J22" s="21">
        <v>80</v>
      </c>
      <c r="K22" s="21">
        <v>9</v>
      </c>
      <c r="L22" s="23">
        <v>0.988365348906577</v>
      </c>
      <c r="M22" s="23">
        <v>0.9886117330483926</v>
      </c>
      <c r="N22" s="23">
        <v>52.531618294384565</v>
      </c>
      <c r="O22" s="23">
        <v>28.586824435631584</v>
      </c>
      <c r="P22" s="24">
        <v>342.65078031917653</v>
      </c>
      <c r="Q22" s="24">
        <v>629.6607040257396</v>
      </c>
      <c r="R22" s="24">
        <v>444.8231110507714</v>
      </c>
      <c r="S22" s="24">
        <v>673.4594911542492</v>
      </c>
      <c r="T22" s="25">
        <v>17</v>
      </c>
    </row>
    <row r="23" spans="1:20" ht="12.75">
      <c r="A23" s="21">
        <v>20</v>
      </c>
      <c r="B23" s="20" t="s">
        <v>189</v>
      </c>
      <c r="C23" s="21">
        <v>56</v>
      </c>
      <c r="D23" s="21">
        <v>55.6</v>
      </c>
      <c r="E23" s="21">
        <v>31.4</v>
      </c>
      <c r="F23" s="21">
        <v>-9999</v>
      </c>
      <c r="G23" s="21">
        <v>-9999</v>
      </c>
      <c r="H23" s="21">
        <v>16.6</v>
      </c>
      <c r="I23" s="21">
        <v>-9999</v>
      </c>
      <c r="J23" s="21">
        <v>67.568</v>
      </c>
      <c r="K23" s="21">
        <v>10</v>
      </c>
      <c r="L23" s="23">
        <v>0.9905446902004693</v>
      </c>
      <c r="M23" s="23">
        <v>0.9907455704248173</v>
      </c>
      <c r="N23" s="23">
        <v>55.27239371318618</v>
      </c>
      <c r="O23" s="23">
        <v>30.840051959380016</v>
      </c>
      <c r="P23" s="24">
        <v>361.84428891902064</v>
      </c>
      <c r="Q23" s="24">
        <v>648.5073380013224</v>
      </c>
      <c r="R23" s="24">
        <v>729.7204967178535</v>
      </c>
      <c r="S23" s="24">
        <v>887.61564419062</v>
      </c>
      <c r="T23" s="25">
        <v>19</v>
      </c>
    </row>
    <row r="24" spans="1:20" ht="12.75">
      <c r="A24" s="21">
        <v>22</v>
      </c>
      <c r="B24" s="20" t="s">
        <v>190</v>
      </c>
      <c r="C24" s="21">
        <v>60.4</v>
      </c>
      <c r="D24" s="21">
        <v>60.4</v>
      </c>
      <c r="E24" s="21">
        <v>33.4</v>
      </c>
      <c r="F24" s="21">
        <v>-9999</v>
      </c>
      <c r="G24" s="21">
        <v>-9999</v>
      </c>
      <c r="H24" s="21">
        <v>16.6</v>
      </c>
      <c r="I24" s="21">
        <v>-9999</v>
      </c>
      <c r="J24" s="21">
        <v>59.524</v>
      </c>
      <c r="K24" s="21">
        <v>11</v>
      </c>
      <c r="L24" s="23">
        <v>0.9921664676572457</v>
      </c>
      <c r="M24" s="23">
        <v>0.992333292473578</v>
      </c>
      <c r="N24" s="23">
        <v>59.92685464649764</v>
      </c>
      <c r="O24" s="23">
        <v>32.882316827874476</v>
      </c>
      <c r="P24" s="24">
        <v>367.11421164644366</v>
      </c>
      <c r="Q24" s="24">
        <v>669.0526131464833</v>
      </c>
      <c r="R24" s="24">
        <v>429.695302776359</v>
      </c>
      <c r="S24" s="24">
        <v>979.3049035184074</v>
      </c>
      <c r="T24" s="25">
        <v>21</v>
      </c>
    </row>
    <row r="25" spans="1:20" ht="12.75">
      <c r="A25" s="21">
        <v>24</v>
      </c>
      <c r="B25" s="20" t="s">
        <v>191</v>
      </c>
      <c r="C25" s="21">
        <v>64.8</v>
      </c>
      <c r="D25" s="21">
        <v>65.4</v>
      </c>
      <c r="E25" s="21">
        <v>35</v>
      </c>
      <c r="F25" s="21">
        <v>-9999</v>
      </c>
      <c r="G25" s="21">
        <v>-9999</v>
      </c>
      <c r="H25" s="21">
        <v>15.1</v>
      </c>
      <c r="I25" s="21">
        <v>-9999</v>
      </c>
      <c r="J25" s="21">
        <v>50.251</v>
      </c>
      <c r="K25" s="21">
        <v>12</v>
      </c>
      <c r="L25" s="23">
        <v>0.9934053098073738</v>
      </c>
      <c r="M25" s="23">
        <v>0.9935460091485084</v>
      </c>
      <c r="N25" s="23">
        <v>64.67068566846004</v>
      </c>
      <c r="O25" s="23">
        <v>36.02773160821165</v>
      </c>
      <c r="P25" s="24">
        <v>371.110956253628</v>
      </c>
      <c r="Q25" s="24">
        <v>666.1535136597325</v>
      </c>
      <c r="R25" s="24">
        <v>421.60017731252407</v>
      </c>
      <c r="S25" s="24">
        <v>635.8461887133395</v>
      </c>
      <c r="T25" s="25">
        <v>23</v>
      </c>
    </row>
    <row r="26" spans="1:20" ht="12.75">
      <c r="A26" s="21">
        <v>26</v>
      </c>
      <c r="B26" s="20" t="s">
        <v>192</v>
      </c>
      <c r="C26" s="21">
        <v>69.8</v>
      </c>
      <c r="D26" s="21">
        <v>69.5</v>
      </c>
      <c r="E26" s="21">
        <v>39.9</v>
      </c>
      <c r="F26" s="21">
        <v>-9999</v>
      </c>
      <c r="G26" s="21">
        <v>-9999</v>
      </c>
      <c r="H26" s="21">
        <v>16.3</v>
      </c>
      <c r="I26" s="21">
        <v>-9999</v>
      </c>
      <c r="J26" s="21">
        <v>42.373</v>
      </c>
      <c r="K26" s="21">
        <v>13</v>
      </c>
      <c r="L26" s="23">
        <v>0.9943726378435007</v>
      </c>
      <c r="M26" s="23">
        <v>0.9944928704937359</v>
      </c>
      <c r="N26" s="23">
        <v>69.25805422579982</v>
      </c>
      <c r="O26" s="23">
        <v>39.75414214593674</v>
      </c>
      <c r="P26" s="24">
        <v>375.4076011900801</v>
      </c>
      <c r="Q26" s="24">
        <v>654.0198982172592</v>
      </c>
      <c r="R26" s="24">
        <v>435.9797942984113</v>
      </c>
      <c r="S26" s="24">
        <v>536.7095170412886</v>
      </c>
      <c r="T26" s="25">
        <v>25</v>
      </c>
    </row>
    <row r="27" spans="1:20" ht="12.75">
      <c r="A27" s="21">
        <v>28</v>
      </c>
      <c r="B27" s="20" t="s">
        <v>193</v>
      </c>
      <c r="C27" s="21">
        <v>73.4</v>
      </c>
      <c r="D27" s="21">
        <v>73.8</v>
      </c>
      <c r="E27" s="21">
        <v>42.2</v>
      </c>
      <c r="F27" s="21">
        <v>-9999</v>
      </c>
      <c r="G27" s="21">
        <v>-9999</v>
      </c>
      <c r="H27" s="21">
        <v>16.8</v>
      </c>
      <c r="I27" s="21">
        <v>-9999</v>
      </c>
      <c r="J27" s="21">
        <v>39.37</v>
      </c>
      <c r="K27" s="21">
        <v>14</v>
      </c>
      <c r="L27" s="23">
        <v>0.9951421969252853</v>
      </c>
      <c r="M27" s="23">
        <v>0.9952461052248259</v>
      </c>
      <c r="N27" s="23">
        <v>73.24246569370099</v>
      </c>
      <c r="O27" s="23">
        <v>41.58193519079614</v>
      </c>
      <c r="P27" s="24">
        <v>382.29188128504063</v>
      </c>
      <c r="Q27" s="24">
        <v>673.3693338591321</v>
      </c>
      <c r="R27" s="24">
        <v>501.95619004518164</v>
      </c>
      <c r="S27" s="24">
        <v>1094.215784234943</v>
      </c>
      <c r="T27" s="25">
        <v>27</v>
      </c>
    </row>
    <row r="28" spans="1:20" ht="12.75">
      <c r="A28" s="21">
        <v>30</v>
      </c>
      <c r="B28" s="20" t="s">
        <v>194</v>
      </c>
      <c r="C28" s="21">
        <v>77</v>
      </c>
      <c r="D28" s="21">
        <v>77.8</v>
      </c>
      <c r="E28" s="21">
        <v>44.8</v>
      </c>
      <c r="F28" s="21">
        <v>-9999</v>
      </c>
      <c r="G28" s="21">
        <v>-9999</v>
      </c>
      <c r="H28" s="21">
        <v>16.8</v>
      </c>
      <c r="I28" s="21">
        <v>-9999</v>
      </c>
      <c r="J28" s="21">
        <v>35.714</v>
      </c>
      <c r="K28" s="21">
        <v>15</v>
      </c>
      <c r="L28" s="23">
        <v>0.9957643417697342</v>
      </c>
      <c r="M28" s="23">
        <v>0.9958550255012123</v>
      </c>
      <c r="N28" s="23">
        <v>77.07216005297742</v>
      </c>
      <c r="O28" s="23">
        <v>44.23480363273628</v>
      </c>
      <c r="P28" s="24">
        <v>389.24561059893443</v>
      </c>
      <c r="Q28" s="24">
        <v>678.1990092931776</v>
      </c>
      <c r="R28" s="24">
        <v>522.2348867489972</v>
      </c>
      <c r="S28" s="24">
        <v>753.9009354483196</v>
      </c>
      <c r="T28" s="25">
        <v>29</v>
      </c>
    </row>
    <row r="29" spans="1:20" ht="12.75">
      <c r="A29" s="21">
        <v>32</v>
      </c>
      <c r="B29" s="20" t="s">
        <v>195</v>
      </c>
      <c r="C29" s="21">
        <v>82.2</v>
      </c>
      <c r="D29" s="21">
        <v>82.2</v>
      </c>
      <c r="E29" s="21">
        <v>47.4</v>
      </c>
      <c r="F29" s="21">
        <v>-9999</v>
      </c>
      <c r="G29" s="21">
        <v>-9999</v>
      </c>
      <c r="H29" s="21">
        <v>16.6</v>
      </c>
      <c r="I29" s="21">
        <v>-9999</v>
      </c>
      <c r="J29" s="21">
        <v>32.468</v>
      </c>
      <c r="K29" s="21">
        <v>16</v>
      </c>
      <c r="L29" s="23">
        <v>0.9962743909490066</v>
      </c>
      <c r="M29" s="23">
        <v>0.9963542146748121</v>
      </c>
      <c r="N29" s="23">
        <v>81.89375493600835</v>
      </c>
      <c r="O29" s="23">
        <v>47.05676076518119</v>
      </c>
      <c r="P29" s="24">
        <v>390.75018632378925</v>
      </c>
      <c r="Q29" s="24">
        <v>680.029808249739</v>
      </c>
      <c r="R29" s="24">
        <v>414.800506579012</v>
      </c>
      <c r="S29" s="24">
        <v>708.7279877519703</v>
      </c>
      <c r="T29" s="25">
        <v>31</v>
      </c>
    </row>
    <row r="30" spans="1:20" ht="12.75">
      <c r="A30" s="21">
        <v>34</v>
      </c>
      <c r="B30" s="20" t="s">
        <v>196</v>
      </c>
      <c r="C30" s="21">
        <v>86.4</v>
      </c>
      <c r="D30" s="21">
        <v>86.4</v>
      </c>
      <c r="E30" s="21">
        <v>49.8</v>
      </c>
      <c r="F30" s="21">
        <v>-9999</v>
      </c>
      <c r="G30" s="21">
        <v>-9999</v>
      </c>
      <c r="H30" s="21">
        <v>16.6</v>
      </c>
      <c r="I30" s="21">
        <v>-9999</v>
      </c>
      <c r="J30" s="21">
        <v>30.12</v>
      </c>
      <c r="K30" s="21">
        <v>17</v>
      </c>
      <c r="L30" s="23">
        <v>0.9966977017100558</v>
      </c>
      <c r="M30" s="23">
        <v>0.9967684998203719</v>
      </c>
      <c r="N30" s="23">
        <v>86.11468142774882</v>
      </c>
      <c r="O30" s="23">
        <v>49.48827810774836</v>
      </c>
      <c r="P30" s="24">
        <v>394.822339655595</v>
      </c>
      <c r="Q30" s="24">
        <v>687.0313799557442</v>
      </c>
      <c r="R30" s="24">
        <v>473.8296210354787</v>
      </c>
      <c r="S30" s="24">
        <v>822.5316616037056</v>
      </c>
      <c r="T30" s="25">
        <v>33</v>
      </c>
    </row>
    <row r="31" spans="1:20" ht="12.75">
      <c r="A31" s="21">
        <v>36</v>
      </c>
      <c r="B31" s="20" t="s">
        <v>197</v>
      </c>
      <c r="C31" s="21">
        <v>91</v>
      </c>
      <c r="D31" s="21">
        <v>89.8</v>
      </c>
      <c r="E31" s="21">
        <v>52</v>
      </c>
      <c r="F31" s="21">
        <v>-9999</v>
      </c>
      <c r="G31" s="21">
        <v>-9999</v>
      </c>
      <c r="H31" s="21">
        <v>16.4</v>
      </c>
      <c r="I31" s="21">
        <v>-9999</v>
      </c>
      <c r="J31" s="21">
        <v>28.09</v>
      </c>
      <c r="K31" s="21">
        <v>18</v>
      </c>
      <c r="L31" s="23">
        <v>0.9970528561053057</v>
      </c>
      <c r="M31" s="23">
        <v>0.9971160730794134</v>
      </c>
      <c r="N31" s="23">
        <v>90.13357819191964</v>
      </c>
      <c r="O31" s="23">
        <v>51.907369974331566</v>
      </c>
      <c r="P31" s="24">
        <v>399.40719898355655</v>
      </c>
      <c r="Q31" s="24">
        <v>693.5431330426135</v>
      </c>
      <c r="R31" s="24">
        <v>497.64901099982376</v>
      </c>
      <c r="S31" s="24">
        <v>826.756531088195</v>
      </c>
      <c r="T31" s="25">
        <v>35</v>
      </c>
    </row>
    <row r="32" spans="1:20" ht="12.75">
      <c r="A32" s="21">
        <v>38</v>
      </c>
      <c r="B32" s="20" t="s">
        <v>198</v>
      </c>
      <c r="C32" s="21">
        <v>93.2</v>
      </c>
      <c r="D32" s="21">
        <v>92.8</v>
      </c>
      <c r="E32" s="21">
        <v>54.2</v>
      </c>
      <c r="F32" s="21">
        <v>-9999</v>
      </c>
      <c r="G32" s="21">
        <v>-9999</v>
      </c>
      <c r="H32" s="21">
        <v>16.8</v>
      </c>
      <c r="I32" s="21">
        <v>-9999</v>
      </c>
      <c r="J32" s="21">
        <v>26.738</v>
      </c>
      <c r="K32" s="21">
        <v>19</v>
      </c>
      <c r="L32" s="23">
        <v>0.9973537200524155</v>
      </c>
      <c r="M32" s="23">
        <v>0.9974105085516591</v>
      </c>
      <c r="N32" s="23">
        <v>92.75389596487464</v>
      </c>
      <c r="O32" s="23">
        <v>53.72636849113022</v>
      </c>
      <c r="P32" s="24">
        <v>409.6862951653306</v>
      </c>
      <c r="Q32" s="24">
        <v>707.2877074554831</v>
      </c>
      <c r="R32" s="24">
        <v>763.2662040621678</v>
      </c>
      <c r="S32" s="24">
        <v>1099.5061191802924</v>
      </c>
      <c r="T32" s="25">
        <v>37</v>
      </c>
    </row>
    <row r="33" spans="1:20" ht="12.75">
      <c r="A33" s="21">
        <v>40</v>
      </c>
      <c r="B33" s="20" t="s">
        <v>199</v>
      </c>
      <c r="C33" s="21">
        <v>96.2</v>
      </c>
      <c r="D33" s="21">
        <v>96</v>
      </c>
      <c r="E33" s="21">
        <v>57.2</v>
      </c>
      <c r="F33" s="21">
        <v>-9999</v>
      </c>
      <c r="G33" s="21">
        <v>-9999</v>
      </c>
      <c r="H33" s="21">
        <v>17.4</v>
      </c>
      <c r="I33" s="21">
        <v>-9999</v>
      </c>
      <c r="J33" s="21">
        <v>25.126</v>
      </c>
      <c r="K33" s="21">
        <v>20</v>
      </c>
      <c r="L33" s="23">
        <v>0.9976108084621402</v>
      </c>
      <c r="M33" s="23">
        <v>0.9976620993013127</v>
      </c>
      <c r="N33" s="23">
        <v>95.87039869321167</v>
      </c>
      <c r="O33" s="23">
        <v>56.14699771710745</v>
      </c>
      <c r="P33" s="24">
        <v>417.2299327553782</v>
      </c>
      <c r="Q33" s="24">
        <v>712.4156522408746</v>
      </c>
      <c r="R33" s="24">
        <v>641.7449860752106</v>
      </c>
      <c r="S33" s="24">
        <v>826.2314519451371</v>
      </c>
      <c r="T33" s="25">
        <v>39</v>
      </c>
    </row>
    <row r="34" spans="1:20" ht="12.75">
      <c r="A34" s="21">
        <v>42</v>
      </c>
      <c r="B34" s="20" t="s">
        <v>200</v>
      </c>
      <c r="C34" s="21">
        <v>98.8</v>
      </c>
      <c r="D34" s="21">
        <v>99.6</v>
      </c>
      <c r="E34" s="21">
        <v>59</v>
      </c>
      <c r="F34" s="21">
        <v>-9999</v>
      </c>
      <c r="G34" s="21">
        <v>-9999</v>
      </c>
      <c r="H34" s="21">
        <v>16.6</v>
      </c>
      <c r="I34" s="21">
        <v>-9999</v>
      </c>
      <c r="J34" s="21">
        <v>23.585</v>
      </c>
      <c r="K34" s="21">
        <v>21</v>
      </c>
      <c r="L34" s="23">
        <v>0.9978322111158958</v>
      </c>
      <c r="M34" s="23">
        <v>0.9978787640680215</v>
      </c>
      <c r="N34" s="23">
        <v>98.98495534269685</v>
      </c>
      <c r="O34" s="23">
        <v>58.76577661045234</v>
      </c>
      <c r="P34" s="24">
        <v>424.30690456535905</v>
      </c>
      <c r="Q34" s="24">
        <v>714.7016924222812</v>
      </c>
      <c r="R34" s="24">
        <v>642.1459697419821</v>
      </c>
      <c r="S34" s="24">
        <v>763.7147240962597</v>
      </c>
      <c r="T34" s="25">
        <v>41</v>
      </c>
    </row>
    <row r="35" spans="1:20" ht="12.75">
      <c r="A35" s="21">
        <v>44</v>
      </c>
      <c r="B35" s="20" t="s">
        <v>201</v>
      </c>
      <c r="C35" s="21">
        <v>102.8</v>
      </c>
      <c r="D35" s="21">
        <v>103.6</v>
      </c>
      <c r="E35" s="21">
        <v>61.4</v>
      </c>
      <c r="F35" s="21">
        <v>-9999</v>
      </c>
      <c r="G35" s="21">
        <v>-9999</v>
      </c>
      <c r="H35" s="21">
        <v>16.8</v>
      </c>
      <c r="I35" s="21">
        <v>-9999</v>
      </c>
      <c r="J35" s="21">
        <v>22.422</v>
      </c>
      <c r="K35" s="21">
        <v>22</v>
      </c>
      <c r="L35" s="23">
        <v>0.9980242335465243</v>
      </c>
      <c r="M35" s="23">
        <v>0.9980666748259173</v>
      </c>
      <c r="N35" s="23">
        <v>102.99610090200129</v>
      </c>
      <c r="O35" s="23">
        <v>61.00228883203044</v>
      </c>
      <c r="P35" s="24">
        <v>427.2006378364275</v>
      </c>
      <c r="Q35" s="24">
        <v>721.2844114940315</v>
      </c>
      <c r="R35" s="24">
        <v>498.6106762844115</v>
      </c>
      <c r="S35" s="24">
        <v>894.2495286651233</v>
      </c>
      <c r="T35" s="25">
        <v>43</v>
      </c>
    </row>
    <row r="36" spans="1:20" ht="12.75">
      <c r="A36" s="21">
        <v>46</v>
      </c>
      <c r="B36" s="20" t="s">
        <v>202</v>
      </c>
      <c r="C36" s="21">
        <v>107.8</v>
      </c>
      <c r="D36" s="21">
        <v>108.2</v>
      </c>
      <c r="E36" s="21">
        <v>65</v>
      </c>
      <c r="F36" s="21">
        <v>-9999</v>
      </c>
      <c r="G36" s="21">
        <v>-9999</v>
      </c>
      <c r="H36" s="21">
        <v>17</v>
      </c>
      <c r="I36" s="21">
        <v>-9999</v>
      </c>
      <c r="J36" s="21">
        <v>20.833</v>
      </c>
      <c r="K36" s="21">
        <v>23</v>
      </c>
      <c r="L36" s="23">
        <v>0.9981918488580355</v>
      </c>
      <c r="M36" s="23">
        <v>0.9982306991785381</v>
      </c>
      <c r="N36" s="23">
        <v>107.80471967666783</v>
      </c>
      <c r="O36" s="23">
        <v>64.41249958232714</v>
      </c>
      <c r="P36" s="24">
        <v>426.69745942445763</v>
      </c>
      <c r="Q36" s="24">
        <v>714.1471034081873</v>
      </c>
      <c r="R36" s="24">
        <v>415.91985011094835</v>
      </c>
      <c r="S36" s="24">
        <v>586.474017720456</v>
      </c>
      <c r="T36" s="25">
        <v>45</v>
      </c>
    </row>
    <row r="37" spans="1:20" ht="12.75">
      <c r="A37" s="21">
        <v>48</v>
      </c>
      <c r="B37" s="20" t="s">
        <v>203</v>
      </c>
      <c r="C37" s="21">
        <v>111.6</v>
      </c>
      <c r="D37" s="21">
        <v>111.6</v>
      </c>
      <c r="E37" s="21">
        <v>67.4</v>
      </c>
      <c r="F37" s="21">
        <v>-9999</v>
      </c>
      <c r="G37" s="21">
        <v>-9999</v>
      </c>
      <c r="H37" s="21">
        <v>16.6</v>
      </c>
      <c r="I37" s="21">
        <v>-9999</v>
      </c>
      <c r="J37" s="21">
        <v>19.685</v>
      </c>
      <c r="K37" s="21">
        <v>24</v>
      </c>
      <c r="L37" s="23">
        <v>0.998339021589708</v>
      </c>
      <c r="M37" s="23">
        <v>0.9983747174468314</v>
      </c>
      <c r="N37" s="23">
        <v>111.41463480941141</v>
      </c>
      <c r="O37" s="23">
        <v>67.21883342183872</v>
      </c>
      <c r="P37" s="24">
        <v>430.8231147740148</v>
      </c>
      <c r="Q37" s="24">
        <v>714.0855851926357</v>
      </c>
      <c r="R37" s="24">
        <v>554.0296451456949</v>
      </c>
      <c r="S37" s="24">
        <v>712.6735856729304</v>
      </c>
      <c r="T37" s="25">
        <v>47</v>
      </c>
    </row>
    <row r="38" spans="1:20" ht="12.75">
      <c r="A38" s="21">
        <v>50</v>
      </c>
      <c r="B38" s="20" t="s">
        <v>204</v>
      </c>
      <c r="C38" s="21">
        <v>116.4</v>
      </c>
      <c r="D38" s="21">
        <v>115.8</v>
      </c>
      <c r="E38" s="21">
        <v>69.2</v>
      </c>
      <c r="F38" s="21">
        <v>-9999</v>
      </c>
      <c r="G38" s="21">
        <v>-9999</v>
      </c>
      <c r="H38" s="21">
        <v>16.8</v>
      </c>
      <c r="I38" s="21">
        <v>-9999</v>
      </c>
      <c r="J38" s="21">
        <v>19.084</v>
      </c>
      <c r="K38" s="21">
        <v>25</v>
      </c>
      <c r="L38" s="23">
        <v>0.998468943393267</v>
      </c>
      <c r="M38" s="23">
        <v>0.998501853402468</v>
      </c>
      <c r="N38" s="23">
        <v>115.9222443279583</v>
      </c>
      <c r="O38" s="23">
        <v>68.82652030782927</v>
      </c>
      <c r="P38" s="24">
        <v>431.3236022117019</v>
      </c>
      <c r="Q38" s="24">
        <v>726.4641562056757</v>
      </c>
      <c r="R38" s="24">
        <v>443.6941557982907</v>
      </c>
      <c r="S38" s="24">
        <v>1244.0233340385419</v>
      </c>
      <c r="T38" s="25">
        <v>49</v>
      </c>
    </row>
    <row r="39" spans="1:20" ht="12.75">
      <c r="A39" s="21">
        <v>52</v>
      </c>
      <c r="B39" s="20" t="s">
        <v>205</v>
      </c>
      <c r="C39" s="21">
        <v>119.4</v>
      </c>
      <c r="D39" s="21">
        <v>119</v>
      </c>
      <c r="E39" s="21">
        <v>71.2</v>
      </c>
      <c r="F39" s="21">
        <v>-9999</v>
      </c>
      <c r="G39" s="21">
        <v>-9999</v>
      </c>
      <c r="H39" s="21">
        <v>16.8</v>
      </c>
      <c r="I39" s="21">
        <v>-9999</v>
      </c>
      <c r="J39" s="21">
        <v>18.382</v>
      </c>
      <c r="K39" s="21">
        <v>26</v>
      </c>
      <c r="L39" s="23">
        <v>0.998584206917597</v>
      </c>
      <c r="M39" s="23">
        <v>0.9986146444966354</v>
      </c>
      <c r="N39" s="23">
        <v>119.03123746457756</v>
      </c>
      <c r="O39" s="23">
        <v>70.8413067911561</v>
      </c>
      <c r="P39" s="24">
        <v>436.86011426601067</v>
      </c>
      <c r="Q39" s="24">
        <v>734.0350193327</v>
      </c>
      <c r="R39" s="24">
        <v>643.2950836857789</v>
      </c>
      <c r="S39" s="24">
        <v>992.6610172099157</v>
      </c>
      <c r="T39" s="25">
        <v>51</v>
      </c>
    </row>
    <row r="40" spans="1:20" ht="12.75">
      <c r="A40" s="21">
        <v>54</v>
      </c>
      <c r="B40" s="20" t="s">
        <v>206</v>
      </c>
      <c r="C40" s="21">
        <v>122</v>
      </c>
      <c r="D40" s="21">
        <v>121.8</v>
      </c>
      <c r="E40" s="21">
        <v>73.4</v>
      </c>
      <c r="F40" s="21">
        <v>-9999</v>
      </c>
      <c r="G40" s="21">
        <v>-9999</v>
      </c>
      <c r="H40" s="21">
        <v>16.4</v>
      </c>
      <c r="I40" s="21">
        <v>-9999</v>
      </c>
      <c r="J40" s="21">
        <v>17.544</v>
      </c>
      <c r="K40" s="21">
        <v>27</v>
      </c>
      <c r="L40" s="23">
        <v>0.9986869357350379</v>
      </c>
      <c r="M40" s="23">
        <v>0.9987151690491956</v>
      </c>
      <c r="N40" s="23">
        <v>121.73993746610113</v>
      </c>
      <c r="O40" s="23">
        <v>73.45040519801198</v>
      </c>
      <c r="P40" s="24">
        <v>443.5684880734925</v>
      </c>
      <c r="Q40" s="24">
        <v>735.189953743939</v>
      </c>
      <c r="R40" s="24">
        <v>738.3615752482949</v>
      </c>
      <c r="S40" s="24">
        <v>766.5483198121765</v>
      </c>
      <c r="T40" s="25">
        <v>53</v>
      </c>
    </row>
    <row r="41" spans="1:20" ht="12.75">
      <c r="A41" s="21">
        <v>56</v>
      </c>
      <c r="B41" s="20" t="s">
        <v>207</v>
      </c>
      <c r="C41" s="21">
        <v>125.6</v>
      </c>
      <c r="D41" s="21">
        <v>125.6</v>
      </c>
      <c r="E41" s="21">
        <v>74.6</v>
      </c>
      <c r="F41" s="21">
        <v>-9999</v>
      </c>
      <c r="G41" s="21">
        <v>-9999</v>
      </c>
      <c r="H41" s="21">
        <v>16</v>
      </c>
      <c r="I41" s="21">
        <v>-9999</v>
      </c>
      <c r="J41" s="21">
        <v>17.065</v>
      </c>
      <c r="K41" s="21">
        <v>28</v>
      </c>
      <c r="L41" s="23">
        <v>0.9987788825583483</v>
      </c>
      <c r="M41" s="23">
        <v>0.9988051423928943</v>
      </c>
      <c r="N41" s="23">
        <v>125.44662764932855</v>
      </c>
      <c r="O41" s="23">
        <v>75.060206450826</v>
      </c>
      <c r="P41" s="24">
        <v>446.40498552533023</v>
      </c>
      <c r="Q41" s="24">
        <v>746.0677587755788</v>
      </c>
      <c r="R41" s="24">
        <v>539.5649221102682</v>
      </c>
      <c r="S41" s="24">
        <v>1242.3893921711688</v>
      </c>
      <c r="T41" s="25">
        <v>55</v>
      </c>
    </row>
    <row r="42" spans="1:20" ht="12.75">
      <c r="A42" s="21">
        <v>58</v>
      </c>
      <c r="B42" s="20" t="s">
        <v>208</v>
      </c>
      <c r="C42" s="21">
        <v>128.4</v>
      </c>
      <c r="D42" s="21">
        <v>129</v>
      </c>
      <c r="E42" s="21">
        <v>79.4</v>
      </c>
      <c r="F42" s="21">
        <v>-9999</v>
      </c>
      <c r="G42" s="21">
        <v>-9999</v>
      </c>
      <c r="H42" s="21">
        <v>16.6</v>
      </c>
      <c r="I42" s="21">
        <v>-9999</v>
      </c>
      <c r="J42" s="21">
        <v>15.924</v>
      </c>
      <c r="K42" s="21">
        <v>29</v>
      </c>
      <c r="L42" s="23">
        <v>0.9988615042892156</v>
      </c>
      <c r="M42" s="23">
        <v>0.9988859903355932</v>
      </c>
      <c r="N42" s="23">
        <v>128.55347560202205</v>
      </c>
      <c r="O42" s="23">
        <v>79.26258263311985</v>
      </c>
      <c r="P42" s="24">
        <v>451.17411045001495</v>
      </c>
      <c r="Q42" s="24">
        <v>731.7450185601789</v>
      </c>
      <c r="R42" s="24">
        <v>643.7392593564448</v>
      </c>
      <c r="S42" s="24">
        <v>475.92122010084057</v>
      </c>
      <c r="T42" s="25">
        <v>57</v>
      </c>
    </row>
    <row r="43" spans="1:20" ht="12.75">
      <c r="A43" s="21">
        <v>60</v>
      </c>
      <c r="B43" s="20" t="s">
        <v>209</v>
      </c>
      <c r="C43" s="21">
        <v>132.6</v>
      </c>
      <c r="D43" s="21">
        <v>132.8</v>
      </c>
      <c r="E43" s="21">
        <v>80.2</v>
      </c>
      <c r="F43" s="21">
        <v>-9999</v>
      </c>
      <c r="G43" s="21">
        <v>-9999</v>
      </c>
      <c r="H43" s="21">
        <v>16.6</v>
      </c>
      <c r="I43" s="21">
        <v>-9999</v>
      </c>
      <c r="J43" s="21">
        <v>15.723</v>
      </c>
      <c r="K43" s="21">
        <v>30</v>
      </c>
      <c r="L43" s="23">
        <v>0.998936019936979</v>
      </c>
      <c r="M43" s="23">
        <v>0.9989589058530887</v>
      </c>
      <c r="N43" s="23">
        <v>132.55880984563711</v>
      </c>
      <c r="O43" s="23">
        <v>80.06847737894401</v>
      </c>
      <c r="P43" s="24">
        <v>452.6292901231473</v>
      </c>
      <c r="Q43" s="24">
        <v>749.3585736123725</v>
      </c>
      <c r="R43" s="24">
        <v>499.3341075562457</v>
      </c>
      <c r="S43" s="24">
        <v>2481.7136609504337</v>
      </c>
      <c r="T43" s="25">
        <v>59</v>
      </c>
    </row>
    <row r="44" spans="1:20" ht="12.75">
      <c r="A44" s="21">
        <v>62</v>
      </c>
      <c r="B44" s="20" t="s">
        <v>210</v>
      </c>
      <c r="C44" s="21">
        <v>134.8</v>
      </c>
      <c r="D44" s="21">
        <v>135.2</v>
      </c>
      <c r="E44" s="21">
        <v>82.4</v>
      </c>
      <c r="F44" s="21">
        <v>-9999</v>
      </c>
      <c r="G44" s="21">
        <v>-9999</v>
      </c>
      <c r="H44" s="21">
        <v>17.2</v>
      </c>
      <c r="I44" s="21">
        <v>-9999</v>
      </c>
      <c r="J44" s="21">
        <v>15.337</v>
      </c>
      <c r="K44" s="21">
        <v>31</v>
      </c>
      <c r="L44" s="23">
        <v>0.9990034557324177</v>
      </c>
      <c r="M44" s="23">
        <v>0.9990248932468393</v>
      </c>
      <c r="N44" s="23">
        <v>134.8654665238764</v>
      </c>
      <c r="O44" s="23">
        <v>81.67311245187227</v>
      </c>
      <c r="P44" s="24">
        <v>459.71738798696555</v>
      </c>
      <c r="Q44" s="24">
        <v>759.1237573630477</v>
      </c>
      <c r="R44" s="24">
        <v>867.055777683675</v>
      </c>
      <c r="S44" s="24">
        <v>1246.389309159401</v>
      </c>
      <c r="T44" s="25">
        <v>61</v>
      </c>
    </row>
    <row r="45" spans="1:20" ht="12.75">
      <c r="A45" s="21">
        <v>64</v>
      </c>
      <c r="B45" s="20" t="s">
        <v>211</v>
      </c>
      <c r="C45" s="21">
        <v>139.2</v>
      </c>
      <c r="D45" s="21">
        <v>138</v>
      </c>
      <c r="E45" s="21">
        <v>81.2</v>
      </c>
      <c r="F45" s="21">
        <v>-9999</v>
      </c>
      <c r="G45" s="21">
        <v>-9999</v>
      </c>
      <c r="H45" s="21">
        <v>13.6</v>
      </c>
      <c r="I45" s="21">
        <v>-9999</v>
      </c>
      <c r="J45" s="21">
        <v>14.793</v>
      </c>
      <c r="K45" s="21">
        <v>32</v>
      </c>
      <c r="L45" s="23">
        <v>0.9990646805712617</v>
      </c>
      <c r="M45" s="23">
        <v>0.9990848028355179</v>
      </c>
      <c r="N45" s="23">
        <v>138.47036472717687</v>
      </c>
      <c r="O45" s="23">
        <v>84.08408710086256</v>
      </c>
      <c r="P45" s="24">
        <v>462.19275962836434</v>
      </c>
      <c r="Q45" s="24">
        <v>761.1428298344869</v>
      </c>
      <c r="R45" s="24">
        <v>554.8006870676381</v>
      </c>
      <c r="S45" s="24">
        <v>829.5400371951628</v>
      </c>
      <c r="T45" s="25">
        <v>63</v>
      </c>
    </row>
    <row r="46" spans="1:20" ht="12.75">
      <c r="A46" s="21">
        <v>66</v>
      </c>
      <c r="B46" s="20" t="s">
        <v>212</v>
      </c>
      <c r="C46" s="21">
        <v>142.2</v>
      </c>
      <c r="D46" s="19"/>
      <c r="E46" s="21">
        <v>86.2</v>
      </c>
      <c r="F46" s="21">
        <v>-9999</v>
      </c>
      <c r="G46" s="21">
        <v>-9999</v>
      </c>
      <c r="H46" s="21">
        <v>16.6</v>
      </c>
      <c r="I46" s="21">
        <v>-9999</v>
      </c>
      <c r="J46" s="21">
        <v>14.368</v>
      </c>
      <c r="K46" s="21">
        <v>33</v>
      </c>
      <c r="L46" s="23">
        <v>0.9991204340848604</v>
      </c>
      <c r="M46" s="23">
        <v>0.9991393584295404</v>
      </c>
      <c r="N46" s="23">
        <v>142.07492572686715</v>
      </c>
      <c r="O46" s="23">
        <v>86.08766373930452</v>
      </c>
      <c r="P46" s="24">
        <v>464.5436178293848</v>
      </c>
      <c r="Q46" s="24">
        <v>766.660368434029</v>
      </c>
      <c r="R46" s="24">
        <v>554.852588199187</v>
      </c>
      <c r="S46" s="24">
        <v>998.2148731556696</v>
      </c>
      <c r="T46" s="25">
        <v>65</v>
      </c>
    </row>
    <row r="47" spans="1:20" ht="12.75">
      <c r="A47" s="21">
        <v>68</v>
      </c>
      <c r="B47" s="20" t="s">
        <v>213</v>
      </c>
      <c r="C47" s="21">
        <v>144.6</v>
      </c>
      <c r="D47" s="21">
        <v>144.4</v>
      </c>
      <c r="E47" s="21">
        <v>88.6</v>
      </c>
      <c r="F47" s="21">
        <v>-9999</v>
      </c>
      <c r="G47" s="21">
        <v>-9999</v>
      </c>
      <c r="H47" s="21">
        <v>17.2</v>
      </c>
      <c r="I47" s="21">
        <v>-9999</v>
      </c>
      <c r="J47" s="21">
        <v>14.006</v>
      </c>
      <c r="K47" s="21">
        <v>34</v>
      </c>
      <c r="L47" s="23">
        <v>0.9991713490393831</v>
      </c>
      <c r="M47" s="23">
        <v>0.9991891792541432</v>
      </c>
      <c r="N47" s="23">
        <v>144.38025993619087</v>
      </c>
      <c r="O47" s="23">
        <v>87.89049691479308</v>
      </c>
      <c r="P47" s="24">
        <v>470.9785120905914</v>
      </c>
      <c r="Q47" s="24">
        <v>773.6900164067083</v>
      </c>
      <c r="R47" s="24">
        <v>867.553169475896</v>
      </c>
      <c r="S47" s="24">
        <v>1109.3649857303133</v>
      </c>
      <c r="T47" s="25">
        <v>67</v>
      </c>
    </row>
    <row r="48" spans="1:20" ht="12.75">
      <c r="A48" s="21">
        <v>70</v>
      </c>
      <c r="B48" s="20" t="s">
        <v>214</v>
      </c>
      <c r="C48" s="21">
        <v>147.6</v>
      </c>
      <c r="D48" s="21">
        <v>147.2</v>
      </c>
      <c r="E48" s="21">
        <v>90.2</v>
      </c>
      <c r="F48" s="21">
        <v>-9999</v>
      </c>
      <c r="G48" s="21">
        <v>-9999</v>
      </c>
      <c r="H48" s="21">
        <v>16.8</v>
      </c>
      <c r="I48" s="21">
        <v>-9999</v>
      </c>
      <c r="J48" s="21">
        <v>13.624</v>
      </c>
      <c r="K48" s="21">
        <v>35</v>
      </c>
      <c r="L48" s="23">
        <v>0.9992179693358197</v>
      </c>
      <c r="M48" s="23">
        <v>0.9992347975664565</v>
      </c>
      <c r="N48" s="23">
        <v>147.28472868009982</v>
      </c>
      <c r="O48" s="23">
        <v>89.89297917961946</v>
      </c>
      <c r="P48" s="24">
        <v>475.26991173700657</v>
      </c>
      <c r="Q48" s="24">
        <v>778.7037501575029</v>
      </c>
      <c r="R48" s="24">
        <v>688.5940859905141</v>
      </c>
      <c r="S48" s="24">
        <v>998.7604060869928</v>
      </c>
      <c r="T48" s="25">
        <v>69</v>
      </c>
    </row>
    <row r="49" spans="1:20" ht="12.75">
      <c r="A49" s="21">
        <v>72</v>
      </c>
      <c r="B49" s="20" t="s">
        <v>215</v>
      </c>
      <c r="C49" s="21">
        <v>150.8</v>
      </c>
      <c r="D49" s="21">
        <v>149.8</v>
      </c>
      <c r="E49" s="21">
        <v>91.8</v>
      </c>
      <c r="F49" s="21">
        <v>-9999</v>
      </c>
      <c r="G49" s="21">
        <v>-9999</v>
      </c>
      <c r="H49" s="21">
        <v>16.6</v>
      </c>
      <c r="I49" s="21">
        <v>-9999</v>
      </c>
      <c r="J49" s="21">
        <v>13.298</v>
      </c>
      <c r="K49" s="21">
        <v>36</v>
      </c>
      <c r="L49" s="23">
        <v>0.9992607645708574</v>
      </c>
      <c r="M49" s="23">
        <v>0.9992766729063831</v>
      </c>
      <c r="N49" s="23">
        <v>150.18889291499988</v>
      </c>
      <c r="O49" s="23">
        <v>91.69544437256772</v>
      </c>
      <c r="P49" s="24">
        <v>479.3963028993678</v>
      </c>
      <c r="Q49" s="24">
        <v>785.2080383345636</v>
      </c>
      <c r="R49" s="24">
        <v>688.6662868323705</v>
      </c>
      <c r="S49" s="24">
        <v>1109.5914682982777</v>
      </c>
      <c r="T49" s="25">
        <v>71</v>
      </c>
    </row>
    <row r="50" spans="1:20" ht="12.75">
      <c r="A50" s="21">
        <v>74</v>
      </c>
      <c r="B50" s="20" t="s">
        <v>216</v>
      </c>
      <c r="C50" s="21">
        <v>154.4</v>
      </c>
      <c r="D50" s="21">
        <v>153.4</v>
      </c>
      <c r="E50" s="21">
        <v>94.2</v>
      </c>
      <c r="F50" s="21">
        <v>-9999</v>
      </c>
      <c r="G50" s="21">
        <v>-9999</v>
      </c>
      <c r="H50" s="21">
        <v>17.8</v>
      </c>
      <c r="I50" s="21">
        <v>-9999</v>
      </c>
      <c r="J50" s="21">
        <v>13.089</v>
      </c>
      <c r="K50" s="21">
        <v>37</v>
      </c>
      <c r="L50" s="23">
        <v>0.9993001418893416</v>
      </c>
      <c r="M50" s="23">
        <v>0.999315203696551</v>
      </c>
      <c r="N50" s="23">
        <v>153.79229183676966</v>
      </c>
      <c r="O50" s="23">
        <v>92.89815827236538</v>
      </c>
      <c r="P50" s="24">
        <v>481.16845855019375</v>
      </c>
      <c r="Q50" s="24">
        <v>796.5712278497662</v>
      </c>
      <c r="R50" s="24">
        <v>555.0315253515466</v>
      </c>
      <c r="S50" s="24">
        <v>1662.9058667539105</v>
      </c>
      <c r="T50" s="25">
        <v>73</v>
      </c>
    </row>
    <row r="51" spans="1:20" ht="12.75">
      <c r="A51" s="21">
        <v>76</v>
      </c>
      <c r="B51" s="20" t="s">
        <v>217</v>
      </c>
      <c r="C51" s="21">
        <v>58.4</v>
      </c>
      <c r="D51" s="21">
        <v>56.6</v>
      </c>
      <c r="E51" s="21">
        <v>95.6</v>
      </c>
      <c r="F51" s="21">
        <v>-9999</v>
      </c>
      <c r="G51" s="21">
        <v>-9999</v>
      </c>
      <c r="H51" s="21">
        <v>16.8</v>
      </c>
      <c r="I51" s="21">
        <v>-9999</v>
      </c>
      <c r="J51" s="21">
        <v>12.69</v>
      </c>
      <c r="K51" s="21">
        <v>38</v>
      </c>
      <c r="L51" s="23">
        <v>0.9993364556889595</v>
      </c>
      <c r="M51" s="23">
        <v>0.9993507367401164</v>
      </c>
      <c r="N51" s="23">
        <v>157.46184620211517</v>
      </c>
      <c r="O51" s="23">
        <v>95.29990325687703</v>
      </c>
      <c r="P51" s="24">
        <v>482.65660433352076</v>
      </c>
      <c r="Q51" s="24">
        <v>797.4824464946736</v>
      </c>
      <c r="R51" s="24">
        <v>545.0253084918368</v>
      </c>
      <c r="S51" s="24">
        <v>832.7278761473759</v>
      </c>
      <c r="T51" s="25">
        <v>75</v>
      </c>
    </row>
    <row r="52" spans="1:20" ht="12.75">
      <c r="A52" s="21">
        <v>78</v>
      </c>
      <c r="B52" s="20" t="s">
        <v>218</v>
      </c>
      <c r="C52" s="21">
        <v>59.4</v>
      </c>
      <c r="D52" s="21">
        <v>60</v>
      </c>
      <c r="E52" s="21">
        <v>97.8</v>
      </c>
      <c r="F52" s="21">
        <v>-9999</v>
      </c>
      <c r="G52" s="21">
        <v>-9999</v>
      </c>
      <c r="H52" s="21">
        <v>17.2</v>
      </c>
      <c r="I52" s="21">
        <v>-9999</v>
      </c>
      <c r="J52" s="21">
        <v>12.407</v>
      </c>
      <c r="K52" s="21">
        <v>39</v>
      </c>
      <c r="L52" s="23">
        <v>0.9993700156105595</v>
      </c>
      <c r="M52" s="23">
        <v>0.9993835750406503</v>
      </c>
      <c r="N52" s="23">
        <v>159.6623899319504</v>
      </c>
      <c r="O52" s="23">
        <v>97.10192521199511</v>
      </c>
      <c r="P52" s="24">
        <v>488.53083079392917</v>
      </c>
      <c r="Q52" s="24">
        <v>803.279644865008</v>
      </c>
      <c r="R52" s="24">
        <v>908.8662828571701</v>
      </c>
      <c r="S52" s="24">
        <v>1109.864391118891</v>
      </c>
      <c r="T52" s="25">
        <v>77</v>
      </c>
    </row>
    <row r="53" spans="1:20" ht="12.75">
      <c r="A53" s="21">
        <v>80</v>
      </c>
      <c r="B53" s="20" t="s">
        <v>219</v>
      </c>
      <c r="C53" s="21">
        <v>63.2</v>
      </c>
      <c r="D53" s="21">
        <v>63.6</v>
      </c>
      <c r="E53" s="21">
        <v>99</v>
      </c>
      <c r="F53" s="21">
        <v>-9999</v>
      </c>
      <c r="G53" s="21">
        <v>-9999</v>
      </c>
      <c r="H53" s="21">
        <v>16.8</v>
      </c>
      <c r="I53" s="21">
        <v>-9999</v>
      </c>
      <c r="J53" s="21">
        <v>12.165</v>
      </c>
      <c r="K53" s="21">
        <v>40</v>
      </c>
      <c r="L53" s="23">
        <v>0.9994010931515845</v>
      </c>
      <c r="M53" s="23">
        <v>0.9994139842744335</v>
      </c>
      <c r="N53" s="23">
        <v>163.36202930581047</v>
      </c>
      <c r="O53" s="23">
        <v>98.7039422032781</v>
      </c>
      <c r="P53" s="24">
        <v>489.70988142074066</v>
      </c>
      <c r="Q53" s="24">
        <v>810.5046081669378</v>
      </c>
      <c r="R53" s="24">
        <v>540.5932302837599</v>
      </c>
      <c r="S53" s="24">
        <v>1248.4262095112215</v>
      </c>
      <c r="T53" s="25">
        <v>79</v>
      </c>
    </row>
    <row r="54" spans="1:20" ht="12.75">
      <c r="A54" s="21">
        <v>82</v>
      </c>
      <c r="B54" s="20" t="s">
        <v>220</v>
      </c>
      <c r="C54" s="21">
        <v>66.4</v>
      </c>
      <c r="D54" s="21">
        <v>66.8</v>
      </c>
      <c r="E54" s="21">
        <v>101.2</v>
      </c>
      <c r="F54" s="21">
        <v>-9999</v>
      </c>
      <c r="G54" s="21">
        <v>-9999</v>
      </c>
      <c r="H54" s="21">
        <v>16.8</v>
      </c>
      <c r="I54" s="21">
        <v>-9999</v>
      </c>
      <c r="J54" s="21">
        <v>11.848</v>
      </c>
      <c r="K54" s="21">
        <v>41</v>
      </c>
      <c r="L54" s="23">
        <v>0.9994299271671765</v>
      </c>
      <c r="M54" s="23">
        <v>0.9994421981741027</v>
      </c>
      <c r="N54" s="23">
        <v>166.56203314933396</v>
      </c>
      <c r="O54" s="23">
        <v>100.90550149529047</v>
      </c>
      <c r="P54" s="24">
        <v>492.30907217902137</v>
      </c>
      <c r="Q54" s="24">
        <v>812.6415188950541</v>
      </c>
      <c r="R54" s="24">
        <v>624.99924931272</v>
      </c>
      <c r="S54" s="24">
        <v>908.4470299102758</v>
      </c>
      <c r="T54" s="25">
        <v>81</v>
      </c>
    </row>
    <row r="55" spans="1:20" ht="12.75">
      <c r="A55" s="21">
        <v>84</v>
      </c>
      <c r="B55" s="20" t="s">
        <v>221</v>
      </c>
      <c r="C55" s="21">
        <v>69.6</v>
      </c>
      <c r="D55" s="21">
        <v>70</v>
      </c>
      <c r="E55" s="21">
        <v>103.6</v>
      </c>
      <c r="F55" s="21">
        <v>-9999</v>
      </c>
      <c r="G55" s="21">
        <v>-9999</v>
      </c>
      <c r="H55" s="21">
        <v>17</v>
      </c>
      <c r="I55" s="21">
        <v>-9999</v>
      </c>
      <c r="J55" s="21">
        <v>11.547</v>
      </c>
      <c r="K55" s="21">
        <v>42</v>
      </c>
      <c r="L55" s="23">
        <v>0.9994567284676804</v>
      </c>
      <c r="M55" s="23">
        <v>0.9994684230279486</v>
      </c>
      <c r="N55" s="23">
        <v>169.7620796470441</v>
      </c>
      <c r="O55" s="23">
        <v>103.10697973487777</v>
      </c>
      <c r="P55" s="24">
        <v>494.81014944353984</v>
      </c>
      <c r="Q55" s="24">
        <v>814.6878146949106</v>
      </c>
      <c r="R55" s="24">
        <v>624.990918547948</v>
      </c>
      <c r="S55" s="24">
        <v>908.480476452462</v>
      </c>
      <c r="T55" s="25">
        <v>83</v>
      </c>
    </row>
    <row r="56" spans="1:20" ht="12.75">
      <c r="A56" s="21">
        <v>86</v>
      </c>
      <c r="B56" s="20" t="s">
        <v>222</v>
      </c>
      <c r="C56" s="21">
        <v>74.4</v>
      </c>
      <c r="D56" s="21">
        <v>73</v>
      </c>
      <c r="E56" s="21">
        <v>105.4</v>
      </c>
      <c r="F56" s="21">
        <v>-9999</v>
      </c>
      <c r="G56" s="21">
        <v>-9999</v>
      </c>
      <c r="H56" s="21">
        <v>17</v>
      </c>
      <c r="I56" s="21">
        <v>-9999</v>
      </c>
      <c r="J56" s="21">
        <v>11.312</v>
      </c>
      <c r="K56" s="21">
        <v>43</v>
      </c>
      <c r="L56" s="23">
        <v>0.9994816836782375</v>
      </c>
      <c r="M56" s="23">
        <v>0.9994928414570265</v>
      </c>
      <c r="N56" s="23">
        <v>173.6618000870861</v>
      </c>
      <c r="O56" s="23">
        <v>104.90858589904126</v>
      </c>
      <c r="P56" s="24">
        <v>495.21541269797746</v>
      </c>
      <c r="Q56" s="24">
        <v>819.7613118411688</v>
      </c>
      <c r="R56" s="24">
        <v>512.8572754765086</v>
      </c>
      <c r="S56" s="24">
        <v>1110.120535654711</v>
      </c>
      <c r="T56" s="25">
        <v>85</v>
      </c>
    </row>
    <row r="57" spans="1:20" ht="12.75">
      <c r="A57" s="21">
        <v>88</v>
      </c>
      <c r="B57" s="20" t="s">
        <v>223</v>
      </c>
      <c r="C57" s="21">
        <v>77.4</v>
      </c>
      <c r="D57" s="21">
        <v>77</v>
      </c>
      <c r="E57" s="21">
        <v>107.2</v>
      </c>
      <c r="F57" s="21">
        <v>-9999</v>
      </c>
      <c r="G57" s="21">
        <v>-9999</v>
      </c>
      <c r="H57" s="21">
        <v>17.8</v>
      </c>
      <c r="I57" s="21">
        <v>-9999</v>
      </c>
      <c r="J57" s="21">
        <v>11.186</v>
      </c>
      <c r="K57" s="21">
        <v>44</v>
      </c>
      <c r="L57" s="23">
        <v>0.9995049584927533</v>
      </c>
      <c r="M57" s="23">
        <v>0.9995156155995614</v>
      </c>
      <c r="N57" s="23">
        <v>177.16178279564056</v>
      </c>
      <c r="O57" s="23">
        <v>105.9104919300488</v>
      </c>
      <c r="P57" s="24">
        <v>496.72112467681393</v>
      </c>
      <c r="Q57" s="24">
        <v>830.8902961013699</v>
      </c>
      <c r="R57" s="24">
        <v>571.4313945356689</v>
      </c>
      <c r="S57" s="24">
        <v>1996.1951900706026</v>
      </c>
      <c r="T57" s="25">
        <v>87</v>
      </c>
    </row>
    <row r="58" spans="1:20" ht="12.75">
      <c r="A58" s="21">
        <v>90</v>
      </c>
      <c r="B58" s="20" t="s">
        <v>224</v>
      </c>
      <c r="C58" s="21">
        <v>80.6</v>
      </c>
      <c r="D58" s="21">
        <v>80</v>
      </c>
      <c r="E58" s="21">
        <v>108.4</v>
      </c>
      <c r="F58" s="21">
        <v>-9999</v>
      </c>
      <c r="G58" s="21">
        <v>-9999</v>
      </c>
      <c r="H58" s="21">
        <v>16.8</v>
      </c>
      <c r="I58" s="21">
        <v>-9999</v>
      </c>
      <c r="J58" s="21">
        <v>10.917</v>
      </c>
      <c r="K58" s="21">
        <v>45</v>
      </c>
      <c r="L58" s="23">
        <v>0.9995267004284332</v>
      </c>
      <c r="M58" s="23">
        <v>0.9995368898065738</v>
      </c>
      <c r="N58" s="23">
        <v>180.2619940444032</v>
      </c>
      <c r="O58" s="23">
        <v>108.11172734127868</v>
      </c>
      <c r="P58" s="24">
        <v>499.27329649882086</v>
      </c>
      <c r="Q58" s="24">
        <v>832.4721305755759</v>
      </c>
      <c r="R58" s="24">
        <v>645.1173289556467</v>
      </c>
      <c r="S58" s="24">
        <v>908.5806950936521</v>
      </c>
      <c r="T58" s="25">
        <v>89</v>
      </c>
    </row>
    <row r="59" spans="1:20" ht="12.75">
      <c r="A59" s="21">
        <v>92</v>
      </c>
      <c r="B59" s="20" t="s">
        <v>225</v>
      </c>
      <c r="C59" s="21">
        <v>82.6</v>
      </c>
      <c r="D59" s="21">
        <v>82.4</v>
      </c>
      <c r="E59" s="21">
        <v>110.6</v>
      </c>
      <c r="F59" s="21">
        <v>-9999</v>
      </c>
      <c r="G59" s="21">
        <v>-9999</v>
      </c>
      <c r="H59" s="21">
        <v>16.6</v>
      </c>
      <c r="I59" s="21">
        <v>-9999</v>
      </c>
      <c r="J59" s="21">
        <v>10.638</v>
      </c>
      <c r="K59" s="21">
        <v>46</v>
      </c>
      <c r="L59" s="23">
        <v>0.9995470411665935</v>
      </c>
      <c r="M59" s="23">
        <v>0.9995567929326147</v>
      </c>
      <c r="N59" s="23">
        <v>182.46263089624398</v>
      </c>
      <c r="O59" s="23">
        <v>110.51281640261703</v>
      </c>
      <c r="P59" s="24">
        <v>504.2128327762363</v>
      </c>
      <c r="Q59" s="24">
        <v>832.4826295696629</v>
      </c>
      <c r="R59" s="24">
        <v>908.8278233307982</v>
      </c>
      <c r="S59" s="24">
        <v>832.9553585510115</v>
      </c>
      <c r="T59" s="25">
        <v>91</v>
      </c>
    </row>
    <row r="60" spans="1:20" ht="12.75">
      <c r="A60" s="21">
        <v>94</v>
      </c>
      <c r="B60" s="20" t="s">
        <v>226</v>
      </c>
      <c r="C60" s="21">
        <v>84.4</v>
      </c>
      <c r="D60" s="21">
        <v>84.6</v>
      </c>
      <c r="E60" s="21">
        <v>112</v>
      </c>
      <c r="F60" s="21">
        <v>-9999</v>
      </c>
      <c r="G60" s="21">
        <v>-9999</v>
      </c>
      <c r="H60" s="21">
        <v>16.6</v>
      </c>
      <c r="I60" s="21">
        <v>-9999</v>
      </c>
      <c r="J60" s="21">
        <v>10.482</v>
      </c>
      <c r="K60" s="21">
        <v>47</v>
      </c>
      <c r="L60" s="23">
        <v>0.9995660985492553</v>
      </c>
      <c r="M60" s="23">
        <v>0.9995754402896297</v>
      </c>
      <c r="N60" s="23">
        <v>184.46333532741207</v>
      </c>
      <c r="O60" s="23">
        <v>111.91428370471839</v>
      </c>
      <c r="P60" s="24">
        <v>509.5863621524314</v>
      </c>
      <c r="Q60" s="24">
        <v>839.9285318039961</v>
      </c>
      <c r="R60" s="24">
        <v>999.6479084280943</v>
      </c>
      <c r="S60" s="24">
        <v>1427.0757491103868</v>
      </c>
      <c r="T60" s="25">
        <v>93</v>
      </c>
    </row>
    <row r="61" spans="1:20" ht="12.75">
      <c r="A61" s="21">
        <v>96</v>
      </c>
      <c r="B61" s="20" t="s">
        <v>227</v>
      </c>
      <c r="C61" s="21">
        <v>88</v>
      </c>
      <c r="D61" s="21">
        <v>87</v>
      </c>
      <c r="E61" s="21">
        <v>113.4</v>
      </c>
      <c r="F61" s="21">
        <v>-9999</v>
      </c>
      <c r="G61" s="21">
        <v>-9999</v>
      </c>
      <c r="H61" s="21">
        <v>17</v>
      </c>
      <c r="I61" s="21">
        <v>-9999</v>
      </c>
      <c r="J61" s="21">
        <v>10.331</v>
      </c>
      <c r="K61" s="21">
        <v>48</v>
      </c>
      <c r="L61" s="23">
        <v>0.9995839782881634</v>
      </c>
      <c r="M61" s="23">
        <v>0.999592935319397</v>
      </c>
      <c r="N61" s="23">
        <v>187.4635981002143</v>
      </c>
      <c r="O61" s="23">
        <v>112.91583541537968</v>
      </c>
      <c r="P61" s="24">
        <v>512.0994207562383</v>
      </c>
      <c r="Q61" s="24">
        <v>850.1907606390905</v>
      </c>
      <c r="R61" s="24">
        <v>666.6082778249455</v>
      </c>
      <c r="S61" s="24">
        <v>1996.9013868285153</v>
      </c>
      <c r="T61" s="25">
        <v>95</v>
      </c>
    </row>
    <row r="62" spans="1:20" ht="12.75">
      <c r="A62" s="21">
        <v>98</v>
      </c>
      <c r="B62" s="20" t="s">
        <v>228</v>
      </c>
      <c r="C62" s="21">
        <v>90.6</v>
      </c>
      <c r="D62" s="21">
        <v>90.6</v>
      </c>
      <c r="E62" s="21">
        <v>114.6</v>
      </c>
      <c r="F62" s="21">
        <v>-9999</v>
      </c>
      <c r="G62" s="21">
        <v>-9999</v>
      </c>
      <c r="H62" s="21">
        <v>16.8</v>
      </c>
      <c r="I62" s="21">
        <v>-9999</v>
      </c>
      <c r="J62" s="21">
        <v>10.246</v>
      </c>
      <c r="K62" s="21">
        <v>49</v>
      </c>
      <c r="L62" s="23">
        <v>0.9996007754326055</v>
      </c>
      <c r="M62" s="23">
        <v>0.9996093710299161</v>
      </c>
      <c r="N62" s="23">
        <v>190.56383025419404</v>
      </c>
      <c r="O62" s="23">
        <v>114.3171451425649</v>
      </c>
      <c r="P62" s="24">
        <v>514.2633828742701</v>
      </c>
      <c r="Q62" s="24">
        <v>857.2642351922295</v>
      </c>
      <c r="R62" s="24">
        <v>645.1129788563167</v>
      </c>
      <c r="S62" s="24">
        <v>1427.2362213722397</v>
      </c>
      <c r="T62" s="25">
        <v>97</v>
      </c>
    </row>
    <row r="63" spans="1:20" ht="12.75">
      <c r="A63" s="21">
        <v>100</v>
      </c>
      <c r="B63" s="20" t="s">
        <v>229</v>
      </c>
      <c r="C63" s="21">
        <v>93.6</v>
      </c>
      <c r="D63" s="21">
        <v>93.2</v>
      </c>
      <c r="E63" s="21">
        <v>115.8</v>
      </c>
      <c r="F63" s="21">
        <v>-9999</v>
      </c>
      <c r="G63" s="21">
        <v>-9999</v>
      </c>
      <c r="H63" s="21">
        <v>16.8</v>
      </c>
      <c r="I63" s="21">
        <v>-9999</v>
      </c>
      <c r="J63" s="21">
        <v>10.183</v>
      </c>
      <c r="K63" s="21">
        <v>50</v>
      </c>
      <c r="L63" s="23">
        <v>0.9996165756341582</v>
      </c>
      <c r="M63" s="23">
        <v>0.9996248312330662</v>
      </c>
      <c r="N63" s="23">
        <v>193.36418816423037</v>
      </c>
      <c r="O63" s="23">
        <v>115.51846299698629</v>
      </c>
      <c r="P63" s="24">
        <v>517.1588438861637</v>
      </c>
      <c r="Q63" s="24">
        <v>865.6624872390213</v>
      </c>
      <c r="R63" s="24">
        <v>714.1944223744088</v>
      </c>
      <c r="S63" s="24">
        <v>1664.8383212145732</v>
      </c>
      <c r="T63" s="25">
        <v>99</v>
      </c>
    </row>
    <row r="64" spans="1:20" ht="12.75">
      <c r="A64" s="21">
        <v>104</v>
      </c>
      <c r="B64" s="20" t="s">
        <v>230</v>
      </c>
      <c r="C64" s="21">
        <v>100</v>
      </c>
      <c r="D64" s="21">
        <v>100</v>
      </c>
      <c r="E64" s="21">
        <v>117.2</v>
      </c>
      <c r="F64" s="21">
        <v>-9999</v>
      </c>
      <c r="G64" s="21">
        <v>-9999</v>
      </c>
      <c r="H64" s="21">
        <v>16.6</v>
      </c>
      <c r="I64" s="21">
        <v>-9999</v>
      </c>
      <c r="J64" s="21">
        <v>10.02</v>
      </c>
      <c r="K64" s="21">
        <v>51</v>
      </c>
      <c r="L64" s="23">
        <v>0.999645487239752</v>
      </c>
      <c r="M64" s="23">
        <v>0.9996531206601849</v>
      </c>
      <c r="N64" s="23">
        <v>199.9645487239752</v>
      </c>
      <c r="O64" s="23">
        <v>117.12117716767573</v>
      </c>
      <c r="P64" s="24">
        <v>520.0921896588696</v>
      </c>
      <c r="Q64" s="24">
        <v>887.9692171391781</v>
      </c>
      <c r="R64" s="24">
        <v>606.027498618141</v>
      </c>
      <c r="S64" s="24">
        <v>2495.766290179691</v>
      </c>
      <c r="T64" s="25">
        <v>102</v>
      </c>
    </row>
    <row r="65" spans="1:20" ht="12.75">
      <c r="A65" s="21">
        <v>108</v>
      </c>
      <c r="B65" s="20" t="s">
        <v>231</v>
      </c>
      <c r="C65" s="21">
        <v>106.2</v>
      </c>
      <c r="D65" s="21">
        <v>106.4</v>
      </c>
      <c r="E65" s="21">
        <v>118.6</v>
      </c>
      <c r="F65" s="21">
        <v>-9999</v>
      </c>
      <c r="G65" s="21">
        <v>-9999</v>
      </c>
      <c r="H65" s="21">
        <v>16.6</v>
      </c>
      <c r="I65" s="21">
        <v>-9999</v>
      </c>
      <c r="J65" s="21">
        <v>9.843</v>
      </c>
      <c r="K65" s="21">
        <v>52</v>
      </c>
      <c r="L65" s="23">
        <v>0.9996712484357624</v>
      </c>
      <c r="M65" s="23">
        <v>0.9996783274300942</v>
      </c>
      <c r="N65" s="23">
        <v>206.26505370872155</v>
      </c>
      <c r="O65" s="23">
        <v>118.52368009707094</v>
      </c>
      <c r="P65" s="24">
        <v>523.5981474230379</v>
      </c>
      <c r="Q65" s="24">
        <v>911.2103160444221</v>
      </c>
      <c r="R65" s="24">
        <v>634.8697461051277</v>
      </c>
      <c r="S65" s="24">
        <v>2852.04395382253</v>
      </c>
      <c r="T65" s="25">
        <v>106</v>
      </c>
    </row>
    <row r="66" spans="1:20" ht="12.75">
      <c r="A66" s="21">
        <v>112</v>
      </c>
      <c r="B66" s="20" t="s">
        <v>232</v>
      </c>
      <c r="C66" s="21">
        <v>113</v>
      </c>
      <c r="D66" s="21">
        <v>113</v>
      </c>
      <c r="E66" s="21">
        <v>120.4</v>
      </c>
      <c r="F66" s="21">
        <v>-9999</v>
      </c>
      <c r="G66" s="21">
        <v>-9999</v>
      </c>
      <c r="H66" s="21">
        <v>16.6</v>
      </c>
      <c r="I66" s="21">
        <v>-9999</v>
      </c>
      <c r="J66" s="21">
        <v>9.671</v>
      </c>
      <c r="K66" s="21">
        <v>53</v>
      </c>
      <c r="L66" s="23">
        <v>0.9996943007900156</v>
      </c>
      <c r="M66" s="23">
        <v>0.9997008836217008</v>
      </c>
      <c r="N66" s="23">
        <v>212.9654559892718</v>
      </c>
      <c r="O66" s="23">
        <v>120.32581599067815</v>
      </c>
      <c r="P66" s="24">
        <v>525.9068870100795</v>
      </c>
      <c r="Q66" s="24">
        <v>930.806070815899</v>
      </c>
      <c r="R66" s="24">
        <v>596.9790816308301</v>
      </c>
      <c r="S66" s="24">
        <v>2219.588441798064</v>
      </c>
      <c r="T66" s="25">
        <v>110</v>
      </c>
    </row>
    <row r="67" spans="1:20" ht="12.75">
      <c r="A67" s="21">
        <v>116</v>
      </c>
      <c r="B67" s="20" t="s">
        <v>233</v>
      </c>
      <c r="C67" s="21">
        <v>118.8</v>
      </c>
      <c r="D67" s="21">
        <v>118.8</v>
      </c>
      <c r="E67" s="21">
        <v>123.2</v>
      </c>
      <c r="F67" s="21">
        <v>-9999</v>
      </c>
      <c r="G67" s="21">
        <v>-9999</v>
      </c>
      <c r="H67" s="21">
        <v>17</v>
      </c>
      <c r="I67" s="21">
        <v>-9999</v>
      </c>
      <c r="J67" s="21">
        <v>9.488</v>
      </c>
      <c r="K67" s="21">
        <v>54</v>
      </c>
      <c r="L67" s="23">
        <v>0.99971501114301</v>
      </c>
      <c r="M67" s="23">
        <v>0.9997211481909853</v>
      </c>
      <c r="N67" s="23">
        <v>218.76614332378958</v>
      </c>
      <c r="O67" s="23">
        <v>122.72758582674025</v>
      </c>
      <c r="P67" s="24">
        <v>530.2465831210073</v>
      </c>
      <c r="Q67" s="24">
        <v>945.1827738529961</v>
      </c>
      <c r="R67" s="24">
        <v>689.573453855623</v>
      </c>
      <c r="S67" s="24">
        <v>1665.4385195203918</v>
      </c>
      <c r="T67" s="25">
        <v>114</v>
      </c>
    </row>
    <row r="68" spans="1:20" ht="12.75">
      <c r="A68" s="21">
        <v>120</v>
      </c>
      <c r="B68" s="20" t="s">
        <v>234</v>
      </c>
      <c r="C68" s="21">
        <v>125.2</v>
      </c>
      <c r="D68" s="21">
        <v>125</v>
      </c>
      <c r="E68" s="21">
        <v>125</v>
      </c>
      <c r="F68" s="21">
        <v>-9999</v>
      </c>
      <c r="G68" s="21">
        <v>-9999</v>
      </c>
      <c r="H68" s="21">
        <v>16.6</v>
      </c>
      <c r="I68" s="21">
        <v>-9999</v>
      </c>
      <c r="J68" s="21">
        <v>9.259</v>
      </c>
      <c r="K68" s="21">
        <v>55</v>
      </c>
      <c r="L68" s="23">
        <v>0.9997336862833927</v>
      </c>
      <c r="M68" s="23">
        <v>0.9997394213317067</v>
      </c>
      <c r="N68" s="23">
        <v>225.0666841540524</v>
      </c>
      <c r="O68" s="23">
        <v>124.92925579764886</v>
      </c>
      <c r="P68" s="24">
        <v>533.1753140232122</v>
      </c>
      <c r="Q68" s="24">
        <v>960.5436231395398</v>
      </c>
      <c r="R68" s="24">
        <v>634.8661341558415</v>
      </c>
      <c r="S68" s="24">
        <v>1816.8027237748229</v>
      </c>
      <c r="T68" s="25">
        <v>118</v>
      </c>
    </row>
    <row r="69" spans="6:8" ht="12">
      <c r="F69" s="1"/>
      <c r="H69" s="12"/>
    </row>
    <row r="70" spans="6:8" ht="12">
      <c r="F70" s="1"/>
      <c r="H70" s="12"/>
    </row>
    <row r="71" spans="6:8" ht="12">
      <c r="F71" s="1"/>
      <c r="H71" s="12"/>
    </row>
    <row r="72" spans="6:8" ht="12">
      <c r="F72" s="1"/>
      <c r="H72" s="12"/>
    </row>
    <row r="73" spans="6:8" ht="12">
      <c r="F73" s="1"/>
      <c r="H73" s="12"/>
    </row>
    <row r="74" spans="6:8" ht="12">
      <c r="F74" s="1"/>
      <c r="H74" s="12"/>
    </row>
    <row r="75" spans="6:8" ht="12">
      <c r="F75" s="1"/>
      <c r="H75" s="12"/>
    </row>
    <row r="76" spans="6:8" ht="12">
      <c r="F76" s="1"/>
      <c r="H76" s="12"/>
    </row>
    <row r="77" spans="6:8" ht="12">
      <c r="F77" s="1"/>
      <c r="H77" s="12"/>
    </row>
    <row r="78" spans="6:8" ht="12">
      <c r="F78" s="1"/>
      <c r="H78" s="12"/>
    </row>
    <row r="79" spans="6:8" ht="12">
      <c r="F79" s="1"/>
      <c r="H79" s="12"/>
    </row>
    <row r="80" spans="6:8" ht="12">
      <c r="F80" s="1"/>
      <c r="H80" s="12"/>
    </row>
    <row r="81" spans="6:8" ht="12">
      <c r="F81" s="1"/>
      <c r="H81" s="12"/>
    </row>
    <row r="82" spans="6:8" ht="12">
      <c r="F82" s="1"/>
      <c r="H82" s="12"/>
    </row>
    <row r="83" spans="6:8" ht="12">
      <c r="F83" s="1"/>
      <c r="H83" s="12"/>
    </row>
    <row r="84" spans="6:8" ht="12">
      <c r="F84" s="1"/>
      <c r="H84" s="12"/>
    </row>
    <row r="85" spans="6:8" ht="12">
      <c r="F85" s="1"/>
      <c r="H85" s="12"/>
    </row>
    <row r="86" spans="6:8" ht="12">
      <c r="F86" s="1"/>
      <c r="H86" s="12"/>
    </row>
    <row r="87" spans="6:8" ht="12">
      <c r="F87" s="1"/>
      <c r="H87" s="12"/>
    </row>
    <row r="88" spans="6:8" ht="12">
      <c r="F88" s="1"/>
      <c r="H88" s="12"/>
    </row>
    <row r="89" spans="6:8" ht="12">
      <c r="F89" s="1"/>
      <c r="H89" s="12"/>
    </row>
    <row r="90" spans="6:8" ht="12">
      <c r="F90" s="1"/>
      <c r="H90" s="12"/>
    </row>
    <row r="91" spans="6:8" ht="12">
      <c r="F91" s="1"/>
      <c r="H91" s="12"/>
    </row>
    <row r="92" spans="6:8" ht="12">
      <c r="F92" s="1"/>
      <c r="H92" s="12"/>
    </row>
    <row r="93" spans="6:8" ht="12">
      <c r="F93" s="1"/>
      <c r="H93" s="12"/>
    </row>
    <row r="94" spans="6:8" ht="12">
      <c r="F94" s="1"/>
      <c r="H94" s="12"/>
    </row>
    <row r="95" spans="6:8" ht="12">
      <c r="F95" s="1"/>
      <c r="H95" s="12"/>
    </row>
    <row r="96" spans="6:8" ht="12">
      <c r="F96" s="1"/>
      <c r="H96" s="12"/>
    </row>
    <row r="97" spans="6:8" ht="12">
      <c r="F97" s="1"/>
      <c r="H97" s="12"/>
    </row>
    <row r="98" spans="6:8" ht="12">
      <c r="F98" s="1"/>
      <c r="H98" s="12"/>
    </row>
    <row r="99" spans="6:8" ht="12">
      <c r="F99" s="1"/>
      <c r="H99" s="12"/>
    </row>
    <row r="100" spans="6:8" ht="12">
      <c r="F100" s="1"/>
      <c r="H100" s="12"/>
    </row>
    <row r="101" spans="6:8" ht="12">
      <c r="F101" s="1"/>
      <c r="H101" s="12"/>
    </row>
    <row r="102" spans="6:8" ht="12">
      <c r="F102" s="1"/>
      <c r="H102" s="12"/>
    </row>
    <row r="103" spans="6:8" ht="12">
      <c r="F103" s="1"/>
      <c r="H103" s="12"/>
    </row>
    <row r="104" spans="6:8" ht="12">
      <c r="F104" s="1"/>
      <c r="H104" s="12"/>
    </row>
    <row r="105" spans="6:8" ht="12">
      <c r="F105" s="1"/>
      <c r="H105" s="12"/>
    </row>
    <row r="106" spans="6:8" ht="12">
      <c r="F106" s="1"/>
      <c r="H106" s="12"/>
    </row>
    <row r="107" spans="6:8" ht="12">
      <c r="F107" s="1"/>
      <c r="H107" s="12"/>
    </row>
    <row r="108" spans="6:8" ht="12">
      <c r="F108" s="1"/>
      <c r="H108" s="12"/>
    </row>
    <row r="109" spans="6:8" ht="12">
      <c r="F109" s="1"/>
      <c r="H109" s="12"/>
    </row>
    <row r="110" spans="6:8" ht="12">
      <c r="F110" s="1"/>
      <c r="H110" s="12"/>
    </row>
    <row r="111" spans="6:8" ht="12">
      <c r="F111" s="1"/>
      <c r="H111" s="12"/>
    </row>
    <row r="112" spans="6:8" ht="12">
      <c r="F112" s="1"/>
      <c r="H112" s="12"/>
    </row>
    <row r="113" spans="6:8" ht="12">
      <c r="F113" s="1"/>
      <c r="H113" s="12"/>
    </row>
    <row r="114" spans="6:8" ht="12">
      <c r="F114" s="1"/>
      <c r="H114" s="12"/>
    </row>
    <row r="115" spans="6:8" ht="12">
      <c r="F115" s="1"/>
      <c r="H115" s="12"/>
    </row>
    <row r="116" spans="6:8" ht="12">
      <c r="F116" s="1"/>
      <c r="H116" s="12"/>
    </row>
    <row r="117" spans="6:8" ht="12">
      <c r="F117" s="1"/>
      <c r="H117" s="12"/>
    </row>
    <row r="118" spans="6:8" ht="12">
      <c r="F118" s="1"/>
      <c r="H118" s="12"/>
    </row>
    <row r="119" spans="6:8" ht="12">
      <c r="F119" s="1"/>
      <c r="H119" s="12"/>
    </row>
    <row r="120" spans="6:8" ht="12">
      <c r="F120" s="1"/>
      <c r="H120" s="12"/>
    </row>
    <row r="121" spans="6:8" ht="12">
      <c r="F121" s="1"/>
      <c r="H121" s="12"/>
    </row>
    <row r="122" spans="6:8" ht="12">
      <c r="F122" s="1"/>
      <c r="H122" s="12"/>
    </row>
    <row r="123" spans="6:8" ht="12">
      <c r="F123" s="1"/>
      <c r="H123" s="12"/>
    </row>
    <row r="124" spans="6:8" ht="12">
      <c r="F124" s="1"/>
      <c r="H124" s="12"/>
    </row>
    <row r="125" spans="6:8" ht="12">
      <c r="F125" s="1"/>
      <c r="H125" s="12"/>
    </row>
    <row r="126" ht="12">
      <c r="F126" s="1"/>
    </row>
    <row r="127" ht="12">
      <c r="F127" s="1"/>
    </row>
    <row r="128" ht="12">
      <c r="F128" s="1"/>
    </row>
    <row r="129" ht="12">
      <c r="F129" s="1"/>
    </row>
    <row r="130" ht="12">
      <c r="F130" s="1"/>
    </row>
    <row r="131" ht="12">
      <c r="F131" s="1"/>
    </row>
    <row r="132" ht="12">
      <c r="F132" s="1"/>
    </row>
    <row r="133" ht="12">
      <c r="F133" s="1"/>
    </row>
    <row r="134" ht="12">
      <c r="F134" s="1"/>
    </row>
    <row r="135" ht="12">
      <c r="F135" s="1"/>
    </row>
    <row r="136" ht="12">
      <c r="F136" s="1"/>
    </row>
    <row r="137" ht="12">
      <c r="F137" s="1"/>
    </row>
    <row r="138" ht="12">
      <c r="F138" s="1"/>
    </row>
    <row r="139" ht="12">
      <c r="F139" s="1"/>
    </row>
    <row r="140" ht="12">
      <c r="F140" s="1"/>
    </row>
    <row r="141" ht="12">
      <c r="F141" s="1"/>
    </row>
    <row r="142" ht="12">
      <c r="F142" s="1"/>
    </row>
    <row r="143" ht="12">
      <c r="F143" s="1"/>
    </row>
    <row r="144" ht="12">
      <c r="F144" s="1"/>
    </row>
    <row r="145" ht="12">
      <c r="F145" s="1"/>
    </row>
    <row r="146" ht="12">
      <c r="F146" s="1"/>
    </row>
    <row r="147" ht="12">
      <c r="F147" s="1"/>
    </row>
    <row r="148" ht="12">
      <c r="F148" s="1"/>
    </row>
    <row r="149" ht="12">
      <c r="F149" s="1"/>
    </row>
    <row r="150" ht="12">
      <c r="F150" s="1"/>
    </row>
    <row r="151" ht="12">
      <c r="F151" s="1"/>
    </row>
    <row r="152" ht="12">
      <c r="F152" s="1"/>
    </row>
    <row r="153" ht="12">
      <c r="F153" s="1"/>
    </row>
    <row r="154" ht="12">
      <c r="F154" s="1"/>
    </row>
    <row r="155" ht="12">
      <c r="F155" s="1"/>
    </row>
    <row r="156" ht="12">
      <c r="F156" s="1"/>
    </row>
    <row r="157" ht="12">
      <c r="F157" s="1"/>
    </row>
    <row r="158" ht="12">
      <c r="F158" s="1"/>
    </row>
    <row r="159" ht="12">
      <c r="F159" s="1"/>
    </row>
    <row r="160" ht="12">
      <c r="F160" s="1"/>
    </row>
    <row r="161" ht="12">
      <c r="F161" s="1"/>
    </row>
    <row r="162" ht="12">
      <c r="F162" s="1"/>
    </row>
    <row r="163" ht="12">
      <c r="F163" s="1"/>
    </row>
    <row r="164" ht="12">
      <c r="F164" s="1"/>
    </row>
    <row r="165" ht="12">
      <c r="F165" s="1"/>
    </row>
    <row r="166" ht="12">
      <c r="F166" s="1"/>
    </row>
    <row r="167" ht="12">
      <c r="F167" s="1"/>
    </row>
    <row r="168" ht="12">
      <c r="F168" s="1"/>
    </row>
    <row r="169" ht="12">
      <c r="F169" s="1"/>
    </row>
    <row r="170" ht="12">
      <c r="F170" s="1"/>
    </row>
    <row r="171" ht="12">
      <c r="F171" s="1"/>
    </row>
    <row r="172" ht="12">
      <c r="F172" s="1"/>
    </row>
    <row r="173" ht="12">
      <c r="F173" s="1"/>
    </row>
    <row r="174" ht="12">
      <c r="F174" s="1"/>
    </row>
    <row r="175" ht="12">
      <c r="F175" s="1"/>
    </row>
    <row r="176" ht="12">
      <c r="F176" s="1"/>
    </row>
    <row r="177" ht="12">
      <c r="F177" s="1"/>
    </row>
    <row r="178" ht="12">
      <c r="F178" s="1"/>
    </row>
    <row r="179" ht="12">
      <c r="F179" s="1"/>
    </row>
    <row r="180" ht="12">
      <c r="F180" s="1"/>
    </row>
    <row r="181" ht="12">
      <c r="F181" s="1"/>
    </row>
    <row r="182" ht="12">
      <c r="F182" s="1"/>
    </row>
    <row r="183" ht="12">
      <c r="F183" s="1"/>
    </row>
    <row r="184" ht="12">
      <c r="F184" s="1"/>
    </row>
    <row r="185" ht="12">
      <c r="F185" s="1"/>
    </row>
    <row r="186" ht="12">
      <c r="F186" s="1"/>
    </row>
    <row r="187" ht="12">
      <c r="F187" s="1"/>
    </row>
    <row r="188" ht="12">
      <c r="F188" s="1"/>
    </row>
    <row r="189" ht="12">
      <c r="F189" s="1"/>
    </row>
    <row r="190" ht="12">
      <c r="F190" s="1"/>
    </row>
    <row r="191" ht="12">
      <c r="F191" s="1"/>
    </row>
    <row r="192" ht="12">
      <c r="F192" s="1"/>
    </row>
    <row r="193" ht="12">
      <c r="F193" s="1"/>
    </row>
    <row r="194" ht="12">
      <c r="F194" s="1"/>
    </row>
    <row r="195" ht="12">
      <c r="F195" s="1"/>
    </row>
    <row r="196" ht="12">
      <c r="F196" s="1"/>
    </row>
    <row r="197" ht="12">
      <c r="F197" s="1"/>
    </row>
    <row r="198" ht="12">
      <c r="F198" s="1"/>
    </row>
    <row r="199" ht="12">
      <c r="F199" s="1"/>
    </row>
    <row r="200" ht="12">
      <c r="F200" s="1"/>
    </row>
    <row r="201" ht="12">
      <c r="F201" s="1"/>
    </row>
    <row r="202" ht="12">
      <c r="F202" s="1"/>
    </row>
    <row r="203" ht="12">
      <c r="F203" s="1"/>
    </row>
    <row r="204" ht="12">
      <c r="F204" s="1"/>
    </row>
    <row r="205" ht="12">
      <c r="F205" s="1"/>
    </row>
    <row r="206" ht="12">
      <c r="F206" s="1"/>
    </row>
    <row r="207" ht="12">
      <c r="F207" s="1"/>
    </row>
    <row r="208" ht="12">
      <c r="F208" s="1"/>
    </row>
    <row r="209" ht="12">
      <c r="F209" s="1"/>
    </row>
    <row r="210" ht="12">
      <c r="F210" s="1"/>
    </row>
    <row r="211" ht="12">
      <c r="F211" s="1"/>
    </row>
    <row r="212" ht="12">
      <c r="F212" s="1"/>
    </row>
    <row r="213" ht="12">
      <c r="F213" s="1"/>
    </row>
    <row r="214" ht="12">
      <c r="F214" s="1"/>
    </row>
    <row r="215" ht="12">
      <c r="F215" s="1"/>
    </row>
    <row r="216" ht="12">
      <c r="F216" s="1"/>
    </row>
    <row r="217" ht="12">
      <c r="F217" s="1"/>
    </row>
    <row r="218" ht="12">
      <c r="F218" s="1"/>
    </row>
    <row r="219" ht="12">
      <c r="F219" s="1"/>
    </row>
    <row r="220" ht="12">
      <c r="F220" s="1"/>
    </row>
    <row r="221" ht="12">
      <c r="F221" s="1"/>
    </row>
    <row r="222" ht="12">
      <c r="F222" s="1"/>
    </row>
    <row r="223" ht="12">
      <c r="F223" s="1"/>
    </row>
    <row r="224" ht="12">
      <c r="F224" s="1"/>
    </row>
    <row r="225" ht="12">
      <c r="F225" s="1"/>
    </row>
    <row r="226" ht="12">
      <c r="F226" s="1"/>
    </row>
    <row r="227" ht="12">
      <c r="F227" s="1"/>
    </row>
    <row r="228" ht="12">
      <c r="F228" s="1"/>
    </row>
    <row r="229" ht="12">
      <c r="F229" s="1"/>
    </row>
    <row r="230" ht="12">
      <c r="F230" s="1"/>
    </row>
    <row r="231" ht="12">
      <c r="F231" s="1"/>
    </row>
    <row r="232" ht="12">
      <c r="F232" s="1"/>
    </row>
    <row r="233" ht="12">
      <c r="F233" s="1"/>
    </row>
    <row r="234" ht="12">
      <c r="F234" s="1"/>
    </row>
    <row r="235" ht="12">
      <c r="F235" s="1"/>
    </row>
    <row r="236" ht="12">
      <c r="F236" s="1"/>
    </row>
    <row r="237" ht="12">
      <c r="F237" s="1"/>
    </row>
    <row r="238" ht="12">
      <c r="F238" s="1"/>
    </row>
    <row r="239" ht="12">
      <c r="F239" s="1"/>
    </row>
    <row r="240" ht="12">
      <c r="F240" s="1"/>
    </row>
    <row r="241" ht="12">
      <c r="F241" s="1"/>
    </row>
    <row r="242" ht="12">
      <c r="F242" s="1"/>
    </row>
    <row r="243" ht="12">
      <c r="F243" s="1"/>
    </row>
    <row r="244" ht="12">
      <c r="F244" s="1"/>
    </row>
    <row r="245" ht="12">
      <c r="F245" s="1"/>
    </row>
    <row r="246" ht="12">
      <c r="F246" s="1"/>
    </row>
    <row r="247" ht="12">
      <c r="F247" s="1"/>
    </row>
    <row r="248" ht="12">
      <c r="F248" s="1"/>
    </row>
    <row r="249" ht="12">
      <c r="F249" s="1"/>
    </row>
    <row r="250" ht="12">
      <c r="F250" s="1"/>
    </row>
    <row r="251" ht="12">
      <c r="F251" s="1"/>
    </row>
    <row r="252" ht="12">
      <c r="F252" s="1"/>
    </row>
    <row r="253" ht="12">
      <c r="F253" s="1"/>
    </row>
    <row r="254" ht="12">
      <c r="F254" s="1"/>
    </row>
    <row r="255" ht="12">
      <c r="F255" s="1"/>
    </row>
    <row r="256" ht="12">
      <c r="F256" s="1"/>
    </row>
    <row r="257" ht="12">
      <c r="F257" s="1"/>
    </row>
    <row r="258" ht="12">
      <c r="F258" s="1"/>
    </row>
    <row r="259" ht="12">
      <c r="F259" s="1"/>
    </row>
    <row r="260" ht="12">
      <c r="F260" s="1"/>
    </row>
    <row r="261" ht="12">
      <c r="F261" s="1"/>
    </row>
    <row r="262" ht="12">
      <c r="F262" s="1"/>
    </row>
    <row r="263" ht="12">
      <c r="F263" s="1"/>
    </row>
    <row r="264" ht="12">
      <c r="F264" s="1"/>
    </row>
    <row r="265" ht="12">
      <c r="F265" s="1"/>
    </row>
    <row r="266" ht="12">
      <c r="F266" s="1"/>
    </row>
    <row r="267" ht="12">
      <c r="F267" s="1"/>
    </row>
    <row r="268" ht="12">
      <c r="F268" s="1"/>
    </row>
    <row r="269" ht="12">
      <c r="F269" s="1"/>
    </row>
    <row r="270" ht="12">
      <c r="F270" s="1"/>
    </row>
    <row r="271" ht="12">
      <c r="F271" s="1"/>
    </row>
    <row r="272" ht="12">
      <c r="F272" s="1"/>
    </row>
    <row r="273" ht="12">
      <c r="F273" s="1"/>
    </row>
    <row r="274" ht="12">
      <c r="F274" s="1"/>
    </row>
    <row r="275" ht="12">
      <c r="F275" s="1"/>
    </row>
    <row r="276" ht="12">
      <c r="F276" s="1"/>
    </row>
    <row r="277" ht="12">
      <c r="F277" s="1"/>
    </row>
    <row r="278" ht="12">
      <c r="F278" s="1"/>
    </row>
    <row r="279" ht="12">
      <c r="F279" s="1"/>
    </row>
    <row r="280" ht="12">
      <c r="F280" s="1"/>
    </row>
    <row r="281" ht="12">
      <c r="F281" s="1"/>
    </row>
    <row r="282" ht="12">
      <c r="F282" s="1"/>
    </row>
    <row r="283" ht="12">
      <c r="F283" s="1"/>
    </row>
    <row r="284" ht="12">
      <c r="F284" s="1"/>
    </row>
    <row r="285" ht="12">
      <c r="F285" s="1"/>
    </row>
    <row r="286" ht="12">
      <c r="F286" s="1"/>
    </row>
    <row r="287" ht="12">
      <c r="F287" s="1"/>
    </row>
    <row r="288" ht="12">
      <c r="F288" s="1"/>
    </row>
    <row r="289" ht="12">
      <c r="F289" s="1"/>
    </row>
    <row r="290" ht="12">
      <c r="F290" s="1"/>
    </row>
    <row r="291" ht="12">
      <c r="F291" s="1"/>
    </row>
    <row r="292" ht="12">
      <c r="F292" s="1"/>
    </row>
    <row r="293" ht="12">
      <c r="F293" s="1"/>
    </row>
    <row r="294" ht="12">
      <c r="F294" s="1"/>
    </row>
    <row r="295" ht="12">
      <c r="F295" s="1"/>
    </row>
    <row r="296" ht="12">
      <c r="F296" s="1"/>
    </row>
    <row r="297" ht="12">
      <c r="F297" s="1"/>
    </row>
    <row r="298" ht="12">
      <c r="F298" s="1"/>
    </row>
    <row r="299" ht="12">
      <c r="F299" s="1"/>
    </row>
    <row r="300" ht="12">
      <c r="F300" s="1"/>
    </row>
    <row r="301" ht="12">
      <c r="F301" s="1"/>
    </row>
    <row r="302" ht="12">
      <c r="F302" s="1"/>
    </row>
    <row r="303" ht="12">
      <c r="F303" s="1"/>
    </row>
    <row r="304" ht="12">
      <c r="F304" s="1"/>
    </row>
    <row r="305" ht="12">
      <c r="F305" s="1"/>
    </row>
    <row r="306" ht="12">
      <c r="F306" s="1"/>
    </row>
    <row r="307" ht="12">
      <c r="F307" s="1"/>
    </row>
    <row r="308" ht="12">
      <c r="F308" s="1"/>
    </row>
    <row r="309" ht="12">
      <c r="F309" s="1"/>
    </row>
    <row r="310" ht="12">
      <c r="F310" s="1"/>
    </row>
    <row r="311" ht="12">
      <c r="F311" s="1"/>
    </row>
    <row r="312" ht="12">
      <c r="F312" s="1"/>
    </row>
    <row r="313" ht="12">
      <c r="F313" s="1"/>
    </row>
    <row r="314" ht="12">
      <c r="F314" s="1"/>
    </row>
    <row r="315" ht="12">
      <c r="F315" s="1"/>
    </row>
    <row r="316" ht="12">
      <c r="F316" s="1"/>
    </row>
    <row r="317" ht="12">
      <c r="F317" s="1"/>
    </row>
    <row r="318" ht="12">
      <c r="F318" s="1"/>
    </row>
    <row r="319" ht="12">
      <c r="F319" s="1"/>
    </row>
    <row r="320" ht="12">
      <c r="F320" s="1"/>
    </row>
    <row r="321" ht="12">
      <c r="F321" s="1"/>
    </row>
    <row r="322" ht="12">
      <c r="F322" s="1"/>
    </row>
    <row r="323" ht="12">
      <c r="F323" s="1"/>
    </row>
    <row r="324" ht="12">
      <c r="F324" s="1"/>
    </row>
    <row r="325" ht="12">
      <c r="F325" s="1"/>
    </row>
    <row r="326" ht="12">
      <c r="F326" s="1"/>
    </row>
    <row r="327" ht="12">
      <c r="F327" s="1"/>
    </row>
    <row r="328" ht="12">
      <c r="F328" s="1"/>
    </row>
    <row r="329" ht="12">
      <c r="F329" s="1"/>
    </row>
    <row r="330" ht="12">
      <c r="F330" s="1"/>
    </row>
    <row r="331" ht="12">
      <c r="F331" s="1"/>
    </row>
    <row r="332" ht="12">
      <c r="F332" s="1"/>
    </row>
    <row r="333" ht="12">
      <c r="F333" s="1"/>
    </row>
    <row r="334" ht="12">
      <c r="F334" s="1"/>
    </row>
    <row r="335" ht="12">
      <c r="F335" s="1"/>
    </row>
    <row r="336" ht="12">
      <c r="F336" s="1"/>
    </row>
    <row r="337" ht="12">
      <c r="F337" s="1"/>
    </row>
    <row r="338" ht="12">
      <c r="F338" s="1"/>
    </row>
    <row r="339" ht="12">
      <c r="F339" s="1"/>
    </row>
    <row r="340" ht="12">
      <c r="F340" s="1"/>
    </row>
    <row r="341" ht="12">
      <c r="F341" s="1"/>
    </row>
    <row r="342" ht="12">
      <c r="F342" s="1"/>
    </row>
    <row r="343" ht="12">
      <c r="F343" s="1"/>
    </row>
    <row r="344" ht="12">
      <c r="F344" s="1"/>
    </row>
    <row r="345" ht="12">
      <c r="F345" s="1"/>
    </row>
    <row r="346" ht="12">
      <c r="F346" s="1"/>
    </row>
    <row r="347" ht="12">
      <c r="F347" s="1"/>
    </row>
    <row r="348" ht="12">
      <c r="F348" s="1"/>
    </row>
    <row r="349" ht="12">
      <c r="F349" s="1"/>
    </row>
    <row r="350" ht="12">
      <c r="F350" s="1"/>
    </row>
    <row r="351" ht="12">
      <c r="F351" s="1"/>
    </row>
    <row r="352" ht="12">
      <c r="F352" s="1"/>
    </row>
    <row r="353" ht="12">
      <c r="F353" s="1"/>
    </row>
    <row r="354" ht="12">
      <c r="F354" s="1"/>
    </row>
    <row r="355" ht="12">
      <c r="F355" s="1"/>
    </row>
    <row r="356" ht="12">
      <c r="F356" s="1"/>
    </row>
    <row r="357" ht="12">
      <c r="F357" s="1"/>
    </row>
    <row r="358" ht="12">
      <c r="F358" s="1"/>
    </row>
    <row r="359" ht="12">
      <c r="F359" s="1"/>
    </row>
    <row r="360" ht="12">
      <c r="F360" s="1"/>
    </row>
    <row r="361" ht="12">
      <c r="F361" s="1"/>
    </row>
    <row r="362" ht="12">
      <c r="F362" s="1"/>
    </row>
    <row r="363" ht="12">
      <c r="F363" s="1"/>
    </row>
    <row r="364" ht="12">
      <c r="F364" s="1"/>
    </row>
    <row r="365" ht="12">
      <c r="F365" s="1"/>
    </row>
    <row r="366" ht="12">
      <c r="F366" s="1"/>
    </row>
    <row r="367" ht="12">
      <c r="F367" s="1"/>
    </row>
    <row r="368" ht="12">
      <c r="F368" s="1"/>
    </row>
    <row r="369" ht="12">
      <c r="F369" s="1"/>
    </row>
    <row r="370" ht="12">
      <c r="F370" s="1"/>
    </row>
    <row r="371" ht="12">
      <c r="F371" s="1"/>
    </row>
    <row r="372" ht="12">
      <c r="F372" s="1"/>
    </row>
    <row r="373" ht="12">
      <c r="F373" s="1"/>
    </row>
    <row r="374" ht="12">
      <c r="F374" s="1"/>
    </row>
    <row r="375" ht="12">
      <c r="F375" s="1"/>
    </row>
    <row r="376" ht="12">
      <c r="F376" s="1"/>
    </row>
    <row r="377" ht="12">
      <c r="F377" s="1"/>
    </row>
    <row r="378" ht="12">
      <c r="F378" s="1"/>
    </row>
    <row r="379" ht="12">
      <c r="F379" s="1"/>
    </row>
    <row r="380" ht="12">
      <c r="F380" s="1"/>
    </row>
    <row r="381" ht="12">
      <c r="F381" s="1"/>
    </row>
    <row r="382" ht="12">
      <c r="F382" s="1"/>
    </row>
    <row r="383" ht="12">
      <c r="F383" s="1"/>
    </row>
    <row r="384" ht="12">
      <c r="F384" s="1"/>
    </row>
    <row r="385" ht="12">
      <c r="F385" s="1"/>
    </row>
    <row r="386" ht="12">
      <c r="F386" s="1"/>
    </row>
    <row r="387" ht="12">
      <c r="F387" s="1"/>
    </row>
    <row r="388" ht="12">
      <c r="F388" s="1"/>
    </row>
    <row r="389" ht="12">
      <c r="F389" s="1"/>
    </row>
    <row r="390" ht="12">
      <c r="F390" s="1"/>
    </row>
    <row r="391" ht="12">
      <c r="F391" s="1"/>
    </row>
  </sheetData>
  <sheetProtection/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Steller</dc:creator>
  <cp:keywords/>
  <dc:description/>
  <cp:lastModifiedBy>Jamison Steidl</cp:lastModifiedBy>
  <cp:lastPrinted>2003-06-19T21:06:29Z</cp:lastPrinted>
  <dcterms:created xsi:type="dcterms:W3CDTF">1998-07-20T23:26:58Z</dcterms:created>
  <dcterms:modified xsi:type="dcterms:W3CDTF">2011-08-02T19:40:58Z</dcterms:modified>
  <cp:category/>
  <cp:version/>
  <cp:contentType/>
  <cp:contentStatus/>
</cp:coreProperties>
</file>